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555" windowWidth="23715" windowHeight="10905"/>
  </bookViews>
  <sheets>
    <sheet name="Score Summary" sheetId="1" r:id="rId1"/>
    <sheet name="Sheet4" sheetId="6" r:id="rId2"/>
    <sheet name="Draw" sheetId="7" r:id="rId3"/>
    <sheet name="randomise" sheetId="8" r:id="rId4"/>
  </sheets>
  <definedNames>
    <definedName name="_xlnm.Print_Area" localSheetId="0">'Score Summary'!$B$2:$J$82</definedName>
    <definedName name="_xlnm.Print_Area" localSheetId="1">Sheet4!$A$3:$E$32</definedName>
  </definedNames>
  <calcPr calcId="145621"/>
</workbook>
</file>

<file path=xl/calcChain.xml><?xml version="1.0" encoding="utf-8"?>
<calcChain xmlns="http://schemas.openxmlformats.org/spreadsheetml/2006/main">
  <c r="E71" i="1" l="1"/>
  <c r="E73" i="1"/>
  <c r="F73" i="1" s="1"/>
  <c r="E74" i="1"/>
  <c r="F74" i="1" s="1"/>
  <c r="E77" i="1" l="1"/>
  <c r="F77" i="1" s="1"/>
  <c r="E75" i="1"/>
  <c r="F75" i="1" s="1"/>
  <c r="E72" i="1"/>
  <c r="F72" i="1" s="1"/>
  <c r="E76" i="1"/>
  <c r="F76" i="1" s="1"/>
  <c r="F71" i="1"/>
  <c r="E78" i="1"/>
  <c r="F78" i="1" s="1"/>
  <c r="E79" i="1"/>
  <c r="F79" i="1" s="1"/>
  <c r="E63" i="1"/>
  <c r="F63" i="1" s="1"/>
  <c r="E61" i="1"/>
  <c r="F61" i="1" s="1"/>
  <c r="E64" i="1"/>
  <c r="F64" i="1" s="1"/>
  <c r="E65" i="1"/>
  <c r="F65" i="1" s="1"/>
  <c r="E59" i="1"/>
  <c r="F59" i="1" s="1"/>
  <c r="E66" i="1"/>
  <c r="F66" i="1" s="1"/>
  <c r="E60" i="1"/>
  <c r="F60" i="1" s="1"/>
  <c r="E58" i="1"/>
  <c r="F58" i="1" s="1"/>
  <c r="E67" i="1"/>
  <c r="F67" i="1" s="1"/>
  <c r="E62" i="1"/>
  <c r="F62" i="1" s="1"/>
  <c r="C82" i="1" l="1"/>
  <c r="C69" i="1"/>
  <c r="J30" i="8" l="1"/>
  <c r="H30" i="8"/>
  <c r="F82" i="1" l="1"/>
  <c r="G73" i="1" s="1"/>
  <c r="F69" i="1"/>
  <c r="G74" i="1" l="1"/>
  <c r="G71" i="1"/>
  <c r="G72" i="1"/>
  <c r="G77" i="1"/>
  <c r="G76" i="1"/>
  <c r="G75" i="1"/>
  <c r="G78" i="1"/>
  <c r="G79" i="1"/>
  <c r="G67" i="1"/>
  <c r="G61" i="1"/>
  <c r="G65" i="1"/>
  <c r="G66" i="1"/>
  <c r="G58" i="1"/>
  <c r="G63" i="1"/>
  <c r="G64" i="1"/>
  <c r="G59" i="1"/>
  <c r="G60" i="1"/>
  <c r="G62" i="1"/>
  <c r="O8" i="8"/>
  <c r="O9" i="8"/>
  <c r="O10" i="8"/>
  <c r="O11" i="8"/>
  <c r="O12" i="8"/>
  <c r="O13" i="8"/>
  <c r="O14" i="8"/>
  <c r="C11" i="8"/>
  <c r="C12" i="8"/>
  <c r="C13" i="8"/>
  <c r="C14" i="8"/>
  <c r="C15" i="8"/>
  <c r="C16" i="8"/>
  <c r="O7" i="8"/>
</calcChain>
</file>

<file path=xl/sharedStrings.xml><?xml version="1.0" encoding="utf-8"?>
<sst xmlns="http://schemas.openxmlformats.org/spreadsheetml/2006/main" count="355" uniqueCount="125">
  <si>
    <t>Morning Session</t>
  </si>
  <si>
    <t>Afternoon Session</t>
  </si>
  <si>
    <t>Total fish points</t>
  </si>
  <si>
    <t>RIVER QUALIFIER SCORE SUMMARY</t>
  </si>
  <si>
    <t xml:space="preserve">% of Total fish points for session </t>
  </si>
  <si>
    <t>FRED BAINBRIDGE</t>
  </si>
  <si>
    <t>MARK TYNDALL</t>
  </si>
  <si>
    <t>PETER SCHOLES</t>
  </si>
  <si>
    <t>GRAHAM KENNERLEY</t>
  </si>
  <si>
    <t>No. Fish</t>
  </si>
  <si>
    <t>Length of  Fish Points</t>
  </si>
  <si>
    <t>No. of Fish Points</t>
  </si>
  <si>
    <t>KEITH McADAM</t>
  </si>
  <si>
    <t>PAUL BAKER</t>
  </si>
  <si>
    <t>NAME</t>
  </si>
  <si>
    <t>Final Overall Placing</t>
  </si>
  <si>
    <t>Session Place</t>
  </si>
  <si>
    <t>Simon Caddy</t>
  </si>
  <si>
    <t>Mark Tyndall</t>
  </si>
  <si>
    <t>Graham Kennerley</t>
  </si>
  <si>
    <t>Session Placing</t>
  </si>
  <si>
    <t>Number of fish</t>
  </si>
  <si>
    <t>Chris Richardson</t>
  </si>
  <si>
    <t>TOTAL</t>
  </si>
  <si>
    <t>M2</t>
  </si>
  <si>
    <t>M1</t>
  </si>
  <si>
    <t>M3</t>
  </si>
  <si>
    <t>M4</t>
  </si>
  <si>
    <t>M5</t>
  </si>
  <si>
    <t>M6</t>
  </si>
  <si>
    <t>M7</t>
  </si>
  <si>
    <t>M8</t>
  </si>
  <si>
    <t>M9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</si>
  <si>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</si>
  <si>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</si>
  <si>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</si>
  <si>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</si>
  <si>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</si>
  <si>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</si>
  <si>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</si>
  <si>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</si>
  <si>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</si>
  <si>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Controlling Draw RAND()</t>
  </si>
  <si>
    <t>Morning</t>
  </si>
  <si>
    <t>Afternoon</t>
  </si>
  <si>
    <t>Paul Baker</t>
  </si>
  <si>
    <t>Anthony McKenna</t>
  </si>
  <si>
    <t>Fred Bainbridge</t>
  </si>
  <si>
    <t>Keith McAdam</t>
  </si>
  <si>
    <t>Jon Barnes</t>
  </si>
  <si>
    <t>Del Spry</t>
  </si>
  <si>
    <t>Robbie Bell</t>
  </si>
  <si>
    <t>DRAW</t>
  </si>
  <si>
    <t>RIVER QUALIFIER DRAW</t>
  </si>
  <si>
    <t>AM. Fishing</t>
  </si>
  <si>
    <t>PM. Fishing</t>
  </si>
  <si>
    <t>AM. ControL</t>
  </si>
  <si>
    <t>PM. Control</t>
  </si>
  <si>
    <t>Paul Page</t>
  </si>
  <si>
    <t>DEL SPRY</t>
  </si>
  <si>
    <t>ANTHONY McKENNA</t>
  </si>
  <si>
    <t>JON BARNES</t>
  </si>
  <si>
    <t>8</t>
  </si>
  <si>
    <t>7</t>
  </si>
  <si>
    <t>Stan Moore</t>
  </si>
  <si>
    <t>STAN MOORE</t>
  </si>
  <si>
    <t>TOM HUNT</t>
  </si>
  <si>
    <t>Ashley Cook</t>
  </si>
  <si>
    <t xml:space="preserve">Gilliaum Vermeulen </t>
  </si>
  <si>
    <t>Peter Cook</t>
  </si>
  <si>
    <t>Phil Shaw - Browne</t>
  </si>
  <si>
    <t>Tom Hunt</t>
  </si>
  <si>
    <t>07763763799</t>
  </si>
  <si>
    <t>07801582046</t>
  </si>
  <si>
    <t>07971782675</t>
  </si>
  <si>
    <t>07540924442</t>
  </si>
  <si>
    <t>079889844042</t>
  </si>
  <si>
    <t>07553157661</t>
  </si>
  <si>
    <t>07973620253</t>
  </si>
  <si>
    <t>07875308042</t>
  </si>
  <si>
    <t>07980313007</t>
  </si>
  <si>
    <t>07899946942</t>
  </si>
  <si>
    <t>07506007291</t>
  </si>
  <si>
    <t>07884492300</t>
  </si>
  <si>
    <t>07710372192</t>
  </si>
  <si>
    <t>07803 697642</t>
  </si>
  <si>
    <t>07562 426385</t>
  </si>
  <si>
    <t>07854006090</t>
  </si>
  <si>
    <t>0780809997</t>
  </si>
  <si>
    <t>07596820169</t>
  </si>
  <si>
    <t>AM. Control</t>
  </si>
  <si>
    <t>Largest Fish</t>
  </si>
  <si>
    <t>RIVER URE 7th April 2019</t>
  </si>
  <si>
    <t>9</t>
  </si>
  <si>
    <t>TOM PICK</t>
  </si>
  <si>
    <t>DAN SCOTT - PAUL</t>
  </si>
  <si>
    <t>ANDREW GREEN</t>
  </si>
  <si>
    <t>NICK CRAIGS</t>
  </si>
  <si>
    <t>LEE CARTMEL</t>
  </si>
  <si>
    <t>07860565390</t>
  </si>
  <si>
    <t>0779327380</t>
  </si>
  <si>
    <t>07786686860</t>
  </si>
  <si>
    <t>Mobile No.</t>
  </si>
  <si>
    <t>07523121484</t>
  </si>
  <si>
    <t>TOM GOTT</t>
  </si>
  <si>
    <t>07783833803</t>
  </si>
  <si>
    <t>07703331839</t>
  </si>
  <si>
    <t>07860869552</t>
  </si>
  <si>
    <t>OSCAR BOATFIELD</t>
  </si>
  <si>
    <t>JAMES ATKINSON</t>
  </si>
  <si>
    <t>M10</t>
  </si>
  <si>
    <t>A10</t>
  </si>
  <si>
    <t>07885790052</t>
  </si>
  <si>
    <t>DRAW PAIRINGS</t>
  </si>
  <si>
    <t>07305251506</t>
  </si>
  <si>
    <t>0</t>
  </si>
  <si>
    <t>31.2</t>
  </si>
  <si>
    <t>31.0</t>
  </si>
  <si>
    <t>34.0</t>
  </si>
  <si>
    <t>30.9</t>
  </si>
  <si>
    <t>31.5</t>
  </si>
  <si>
    <t>30.5</t>
  </si>
  <si>
    <t>=6</t>
  </si>
  <si>
    <t>=10</t>
  </si>
  <si>
    <t>=14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</si>
</sst>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Arial"/>
      <family val="2"/>
    </font>
    <font>
      <sz val="18"/>
      <color theme="1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2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0" fillId="0" borderId="5" xfId="0" applyBorder="1"/>
    <xf numFmtId="0" fontId="0" fillId="0" borderId="8" xfId="0" applyBorder="1"/>
    <xf numFmtId="0" fontId="0" fillId="0" borderId="0" xfId="0" applyBorder="1"/>
    <xf numFmtId="0" fontId="9" fillId="0" borderId="17" xfId="0" applyFont="1" applyBorder="1"/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21" xfId="0" applyFont="1" applyBorder="1" applyAlignment="1">
      <alignment horizontal="center" vertical="center" wrapText="1"/>
    </xf>
    <xf numFmtId="10" fontId="6" fillId="0" borderId="21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/>
    </xf>
    <xf numFmtId="0" fontId="11" fillId="0" borderId="22" xfId="0" applyFont="1" applyBorder="1"/>
    <xf numFmtId="0" fontId="11" fillId="0" borderId="23" xfId="0" applyFont="1" applyBorder="1"/>
    <xf numFmtId="0" fontId="11" fillId="0" borderId="23" xfId="0" applyFont="1" applyBorder="1" applyAlignment="1">
      <alignment horizontal="left"/>
    </xf>
    <xf numFmtId="0" fontId="2" fillId="0" borderId="15" xfId="0" applyFont="1" applyBorder="1" applyAlignment="1">
      <alignment vertical="center" wrapText="1"/>
    </xf>
    <xf numFmtId="0" fontId="1" fillId="0" borderId="27" xfId="0" applyFont="1" applyBorder="1" applyAlignment="1">
      <alignment vertical="center" wrapText="1"/>
    </xf>
    <xf numFmtId="0" fontId="6" fillId="0" borderId="25" xfId="0" applyFont="1" applyBorder="1" applyAlignment="1">
      <alignment horizontal="center" vertical="center" wrapText="1"/>
    </xf>
    <xf numFmtId="0" fontId="1" fillId="0" borderId="30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1" fontId="6" fillId="0" borderId="21" xfId="0" applyNumberFormat="1" applyFont="1" applyBorder="1" applyAlignment="1">
      <alignment horizontal="center" vertical="center" wrapText="1"/>
    </xf>
    <xf numFmtId="1" fontId="0" fillId="0" borderId="28" xfId="0" applyNumberFormat="1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1" fillId="0" borderId="17" xfId="0" applyFont="1" applyBorder="1"/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1" fontId="6" fillId="0" borderId="32" xfId="0" applyNumberFormat="1" applyFont="1" applyBorder="1" applyAlignment="1">
      <alignment horizontal="center" vertical="center" wrapText="1"/>
    </xf>
    <xf numFmtId="10" fontId="6" fillId="0" borderId="3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0" xfId="0" applyFont="1" applyBorder="1" applyAlignment="1">
      <alignment horizontal="left"/>
    </xf>
    <xf numFmtId="0" fontId="11" fillId="0" borderId="0" xfId="0" applyFont="1" applyBorder="1"/>
    <xf numFmtId="0" fontId="15" fillId="0" borderId="0" xfId="0" applyFont="1" applyBorder="1"/>
    <xf numFmtId="0" fontId="14" fillId="0" borderId="0" xfId="0" applyFont="1" applyBorder="1"/>
    <xf numFmtId="0" fontId="11" fillId="0" borderId="33" xfId="0" applyFont="1" applyBorder="1" applyAlignment="1">
      <alignment horizontal="left"/>
    </xf>
    <xf numFmtId="0" fontId="2" fillId="0" borderId="17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/>
    </xf>
    <xf numFmtId="0" fontId="16" fillId="0" borderId="14" xfId="0" applyFont="1" applyBorder="1"/>
    <xf numFmtId="0" fontId="16" fillId="0" borderId="14" xfId="0" applyFont="1" applyBorder="1" applyAlignment="1">
      <alignment horizontal="left"/>
    </xf>
    <xf numFmtId="2" fontId="0" fillId="0" borderId="0" xfId="0" applyNumberFormat="1"/>
    <xf numFmtId="1" fontId="6" fillId="0" borderId="25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vertical="center" wrapText="1"/>
    </xf>
    <xf numFmtId="0" fontId="1" fillId="0" borderId="34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3" fillId="0" borderId="23" xfId="0" applyFont="1" applyBorder="1" applyAlignment="1">
      <alignment horizontal="center" vertical="center"/>
    </xf>
    <xf numFmtId="0" fontId="11" fillId="0" borderId="12" xfId="0" applyFont="1" applyBorder="1" applyAlignment="1">
      <alignment horizontal="left"/>
    </xf>
    <xf numFmtId="0" fontId="11" fillId="0" borderId="13" xfId="0" applyFont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1" fillId="0" borderId="33" xfId="0" applyFont="1" applyBorder="1"/>
    <xf numFmtId="0" fontId="11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2" fillId="0" borderId="0" xfId="0" applyNumberFormat="1" applyFont="1" applyBorder="1" applyAlignment="1">
      <alignment vertical="center" wrapText="1"/>
    </xf>
    <xf numFmtId="0" fontId="0" fillId="0" borderId="0" xfId="0" applyBorder="1" applyAlignment="1">
      <alignment horizontal="left"/>
    </xf>
    <xf numFmtId="0" fontId="2" fillId="0" borderId="18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0" fillId="0" borderId="17" xfId="0" applyBorder="1"/>
    <xf numFmtId="49" fontId="0" fillId="0" borderId="19" xfId="0" applyNumberFormat="1" applyBorder="1"/>
    <xf numFmtId="0" fontId="0" fillId="0" borderId="6" xfId="0" applyBorder="1"/>
    <xf numFmtId="49" fontId="6" fillId="0" borderId="23" xfId="0" applyNumberFormat="1" applyFont="1" applyBorder="1" applyAlignment="1">
      <alignment horizontal="center" vertical="center" wrapText="1"/>
    </xf>
    <xf numFmtId="49" fontId="13" fillId="0" borderId="23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49" fontId="12" fillId="0" borderId="38" xfId="0" applyNumberFormat="1" applyFont="1" applyBorder="1" applyAlignment="1">
      <alignment vertical="center" wrapText="1"/>
    </xf>
    <xf numFmtId="49" fontId="0" fillId="0" borderId="38" xfId="0" applyNumberFormat="1" applyBorder="1"/>
    <xf numFmtId="49" fontId="12" fillId="0" borderId="39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5" fillId="0" borderId="33" xfId="0" applyFont="1" applyBorder="1"/>
    <xf numFmtId="0" fontId="15" fillId="0" borderId="24" xfId="0" applyFont="1" applyBorder="1" applyAlignment="1">
      <alignment horizontal="left"/>
    </xf>
    <xf numFmtId="0" fontId="11" fillId="0" borderId="24" xfId="0" applyFont="1" applyBorder="1"/>
    <xf numFmtId="0" fontId="11" fillId="0" borderId="34" xfId="0" applyFont="1" applyBorder="1" applyAlignment="1">
      <alignment horizontal="left"/>
    </xf>
    <xf numFmtId="49" fontId="12" fillId="0" borderId="39" xfId="0" applyNumberFormat="1" applyFont="1" applyBorder="1" applyAlignment="1">
      <alignment horizontal="left" vertical="center"/>
    </xf>
    <xf numFmtId="0" fontId="6" fillId="0" borderId="36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2" fillId="0" borderId="38" xfId="0" applyFont="1" applyBorder="1" applyAlignment="1">
      <alignment horizontal="left" vertical="center"/>
    </xf>
    <xf numFmtId="49" fontId="12" fillId="0" borderId="38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1" xfId="0" applyFont="1" applyBorder="1" applyAlignment="1"/>
    <xf numFmtId="0" fontId="8" fillId="0" borderId="3" xfId="0" applyFont="1" applyBorder="1" applyAlignment="1"/>
    <xf numFmtId="0" fontId="8" fillId="0" borderId="1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8" fillId="0" borderId="29" xfId="0" applyFont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10" fontId="7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12" xfId="0" applyFont="1" applyBorder="1"/>
    <xf numFmtId="0" fontId="11" fillId="0" borderId="34" xfId="0" applyFont="1" applyBorder="1"/>
    <xf numFmtId="164" fontId="13" fillId="0" borderId="36" xfId="0" applyNumberFormat="1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95249</xdr:colOff>
      <xdr:row>50</xdr:row>
      <xdr:rowOff>29048</xdr:rowOff>
    </xdr:from>
    <xdr:to>
      <xdr:col>1</xdr:col>
      <xdr:colOff>1905000</xdr:colOff>
      <xdr:row>55</xdr:row>
      <xdr:rowOff>123826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49" y="13506923"/>
          <a:ext cx="1809751" cy="11806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66675</xdr:colOff>
      <xdr:row>1</xdr:row>
      <xdr:rowOff>57150</xdr:rowOff>
    </xdr:from>
    <xdr:to>
      <xdr:col>1</xdr:col>
      <xdr:colOff>2124075</xdr:colOff>
      <xdr:row>6</xdr:row>
      <xdr:rowOff>221129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257175"/>
          <a:ext cx="2057400" cy="15451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3</xdr:row>
      <xdr:rowOff>0</xdr:rowOff>
    </xdr:from>
    <xdr:to>
      <xdr:col>1</xdr:col>
      <xdr:colOff>1593962</xdr:colOff>
      <xdr:row>7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23875"/>
          <a:ext cx="1498712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3</xdr:row>
      <xdr:rowOff>0</xdr:rowOff>
    </xdr:from>
    <xdr:to>
      <xdr:col>1</xdr:col>
      <xdr:colOff>1593962</xdr:colOff>
      <xdr:row>7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23875"/>
          <a:ext cx="1498712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2"/>
  <sheetViews>
    <sheetView tabSelected="1" topLeftCell="B82" workbookViewId="0">
      <selection activeCell="B86" sqref="A86:XFD86"/>
    </sheetView>
  </sheetViews>
  <sheetFormatPr defaultRowHeight="15" x14ac:dyDescent="0.25"/>
  <cols>
    <col min="2" max="2" width="42.28515625" customWidth="1"/>
    <col min="3" max="8" width="20.7109375" customWidth="1"/>
    <col min="9" max="9" width="20.140625" customWidth="1"/>
    <col min="10" max="10" width="14.42578125" customWidth="1"/>
    <col min="13" max="13" width="34.140625" bestFit="1" customWidth="1"/>
  </cols>
  <sheetData>
    <row r="1" spans="1:13" ht="15.75" thickBot="1" x14ac:dyDescent="0.3"/>
    <row r="2" spans="1:13" ht="20.25" x14ac:dyDescent="0.25">
      <c r="B2" s="14"/>
      <c r="C2" s="12"/>
      <c r="D2" s="152"/>
      <c r="E2" s="153"/>
      <c r="F2" s="153"/>
      <c r="G2" s="153"/>
      <c r="H2" s="153"/>
      <c r="I2" s="153"/>
      <c r="J2" s="154"/>
    </row>
    <row r="3" spans="1:13" ht="21" x14ac:dyDescent="0.25">
      <c r="B3" s="5"/>
      <c r="C3" s="6"/>
      <c r="D3" s="155" t="s">
        <v>3</v>
      </c>
      <c r="E3" s="156"/>
      <c r="F3" s="156"/>
      <c r="G3" s="156"/>
      <c r="H3" s="156" t="s">
        <v>92</v>
      </c>
      <c r="I3" s="156"/>
      <c r="J3" s="157"/>
    </row>
    <row r="4" spans="1:13" ht="10.5" customHeight="1" thickBot="1" x14ac:dyDescent="0.3">
      <c r="B4" s="5"/>
      <c r="C4" s="6"/>
      <c r="D4" s="158"/>
      <c r="E4" s="159"/>
      <c r="F4" s="159"/>
      <c r="G4" s="159"/>
      <c r="H4" s="159"/>
      <c r="I4" s="159"/>
      <c r="J4" s="160"/>
    </row>
    <row r="5" spans="1:13" ht="36" customHeight="1" x14ac:dyDescent="0.25">
      <c r="B5" s="6"/>
      <c r="C5" s="161" t="s">
        <v>16</v>
      </c>
      <c r="D5" s="139" t="s">
        <v>21</v>
      </c>
      <c r="E5" s="139" t="s">
        <v>2</v>
      </c>
      <c r="F5" s="139" t="s">
        <v>4</v>
      </c>
      <c r="G5" s="139" t="s">
        <v>21</v>
      </c>
      <c r="H5" s="139" t="s">
        <v>2</v>
      </c>
      <c r="I5" s="139" t="s">
        <v>4</v>
      </c>
      <c r="J5" s="139" t="s">
        <v>15</v>
      </c>
    </row>
    <row r="6" spans="1:13" ht="21" x14ac:dyDescent="0.25">
      <c r="B6" s="6"/>
      <c r="C6" s="162"/>
      <c r="D6" s="164"/>
      <c r="E6" s="164"/>
      <c r="F6" s="164"/>
      <c r="G6" s="164"/>
      <c r="H6" s="164"/>
      <c r="I6" s="164"/>
      <c r="J6" s="164"/>
    </row>
    <row r="7" spans="1:13" ht="21.75" thickBot="1" x14ac:dyDescent="0.3">
      <c r="B7" s="7"/>
      <c r="C7" s="163"/>
      <c r="D7" s="140"/>
      <c r="E7" s="140"/>
      <c r="F7" s="140"/>
      <c r="G7" s="140"/>
      <c r="H7" s="140"/>
      <c r="I7" s="140"/>
      <c r="J7" s="140"/>
    </row>
    <row r="8" spans="1:13" ht="21.75" thickBot="1" x14ac:dyDescent="0.4">
      <c r="B8" s="15" t="s">
        <v>14</v>
      </c>
      <c r="C8" s="13"/>
      <c r="D8" s="149" t="s">
        <v>0</v>
      </c>
      <c r="E8" s="150"/>
      <c r="F8" s="151"/>
      <c r="G8" s="149" t="s">
        <v>1</v>
      </c>
      <c r="H8" s="150"/>
      <c r="I8" s="151"/>
      <c r="J8" s="11"/>
    </row>
    <row r="9" spans="1:13" ht="21.95" customHeight="1" x14ac:dyDescent="0.25">
      <c r="B9" s="133" t="s">
        <v>65</v>
      </c>
      <c r="C9" s="139">
        <v>1</v>
      </c>
      <c r="D9" s="141"/>
      <c r="E9" s="141"/>
      <c r="F9" s="143"/>
      <c r="G9" s="141">
        <v>3</v>
      </c>
      <c r="H9" s="141">
        <v>139</v>
      </c>
      <c r="I9" s="147">
        <v>20.14</v>
      </c>
      <c r="J9" s="141">
        <v>1</v>
      </c>
      <c r="M9" s="133" t="s">
        <v>98</v>
      </c>
    </row>
    <row r="10" spans="1:13" ht="21.95" customHeight="1" thickBot="1" x14ac:dyDescent="0.3">
      <c r="A10">
        <v>1</v>
      </c>
      <c r="B10" s="134"/>
      <c r="C10" s="140"/>
      <c r="D10" s="142"/>
      <c r="E10" s="142"/>
      <c r="F10" s="144"/>
      <c r="G10" s="142"/>
      <c r="H10" s="142"/>
      <c r="I10" s="148"/>
      <c r="J10" s="142"/>
      <c r="M10" s="134"/>
    </row>
    <row r="11" spans="1:13" ht="21.95" customHeight="1" x14ac:dyDescent="0.25">
      <c r="B11" s="129" t="s">
        <v>5</v>
      </c>
      <c r="C11" s="139">
        <v>1</v>
      </c>
      <c r="D11" s="141">
        <v>2</v>
      </c>
      <c r="E11" s="141">
        <v>96</v>
      </c>
      <c r="F11" s="143">
        <v>0.378</v>
      </c>
      <c r="G11" s="141"/>
      <c r="H11" s="141"/>
      <c r="I11" s="143"/>
      <c r="J11" s="141">
        <v>2</v>
      </c>
      <c r="M11" s="129" t="s">
        <v>66</v>
      </c>
    </row>
    <row r="12" spans="1:13" ht="21.95" customHeight="1" thickBot="1" x14ac:dyDescent="0.3">
      <c r="A12">
        <v>2</v>
      </c>
      <c r="B12" s="130"/>
      <c r="C12" s="140"/>
      <c r="D12" s="142"/>
      <c r="E12" s="142"/>
      <c r="F12" s="144"/>
      <c r="G12" s="142"/>
      <c r="H12" s="142"/>
      <c r="I12" s="144"/>
      <c r="J12" s="142"/>
      <c r="M12" s="130"/>
    </row>
    <row r="13" spans="1:13" ht="21.95" customHeight="1" x14ac:dyDescent="0.25">
      <c r="B13" s="129" t="s">
        <v>97</v>
      </c>
      <c r="C13" s="139">
        <v>2</v>
      </c>
      <c r="D13" s="141">
        <v>1</v>
      </c>
      <c r="E13" s="141">
        <v>55</v>
      </c>
      <c r="F13" s="143">
        <v>0.2165</v>
      </c>
      <c r="G13" s="175"/>
      <c r="H13" s="141"/>
      <c r="I13" s="143"/>
      <c r="J13" s="141">
        <v>3</v>
      </c>
      <c r="M13" s="129" t="s">
        <v>13</v>
      </c>
    </row>
    <row r="14" spans="1:13" ht="21.95" customHeight="1" thickBot="1" x14ac:dyDescent="0.3">
      <c r="A14">
        <v>3</v>
      </c>
      <c r="B14" s="130"/>
      <c r="C14" s="140"/>
      <c r="D14" s="142"/>
      <c r="E14" s="142"/>
      <c r="F14" s="144"/>
      <c r="G14" s="176"/>
      <c r="H14" s="142"/>
      <c r="I14" s="144"/>
      <c r="J14" s="142"/>
      <c r="M14" s="130"/>
    </row>
    <row r="15" spans="1:13" ht="21.95" customHeight="1" x14ac:dyDescent="0.25">
      <c r="B15" s="131" t="s">
        <v>95</v>
      </c>
      <c r="C15" s="173">
        <v>2</v>
      </c>
      <c r="D15" s="141"/>
      <c r="E15" s="141"/>
      <c r="F15" s="143"/>
      <c r="G15" s="147">
        <v>2</v>
      </c>
      <c r="H15" s="141">
        <v>110</v>
      </c>
      <c r="I15" s="143">
        <v>0.15</v>
      </c>
      <c r="J15" s="141">
        <v>4</v>
      </c>
      <c r="M15" s="131" t="s">
        <v>65</v>
      </c>
    </row>
    <row r="16" spans="1:13" ht="21.95" customHeight="1" thickBot="1" x14ac:dyDescent="0.3">
      <c r="A16">
        <v>4</v>
      </c>
      <c r="B16" s="132"/>
      <c r="C16" s="174"/>
      <c r="D16" s="142"/>
      <c r="E16" s="142"/>
      <c r="F16" s="144"/>
      <c r="G16" s="148"/>
      <c r="H16" s="142"/>
      <c r="I16" s="144"/>
      <c r="J16" s="142"/>
      <c r="M16" s="132"/>
    </row>
    <row r="17" spans="1:13" ht="21.95" customHeight="1" x14ac:dyDescent="0.25">
      <c r="B17" s="129" t="s">
        <v>12</v>
      </c>
      <c r="C17" s="139">
        <v>3</v>
      </c>
      <c r="D17" s="141">
        <v>1</v>
      </c>
      <c r="E17" s="141">
        <v>52</v>
      </c>
      <c r="F17" s="143">
        <v>0.20469999999999999</v>
      </c>
      <c r="G17" s="147"/>
      <c r="H17" s="141"/>
      <c r="I17" s="143"/>
      <c r="J17" s="141">
        <v>5</v>
      </c>
      <c r="M17" s="129" t="s">
        <v>8</v>
      </c>
    </row>
    <row r="18" spans="1:13" ht="21.95" customHeight="1" thickBot="1" x14ac:dyDescent="0.3">
      <c r="A18">
        <v>5</v>
      </c>
      <c r="B18" s="130"/>
      <c r="C18" s="140"/>
      <c r="D18" s="142"/>
      <c r="E18" s="142"/>
      <c r="F18" s="144"/>
      <c r="G18" s="148"/>
      <c r="H18" s="142"/>
      <c r="I18" s="144"/>
      <c r="J18" s="142"/>
      <c r="M18" s="130"/>
    </row>
    <row r="19" spans="1:13" ht="21.95" customHeight="1" x14ac:dyDescent="0.25">
      <c r="B19" s="129" t="s">
        <v>104</v>
      </c>
      <c r="C19" s="139">
        <v>3</v>
      </c>
      <c r="D19" s="141"/>
      <c r="E19" s="165"/>
      <c r="F19" s="143"/>
      <c r="G19" s="147">
        <v>2</v>
      </c>
      <c r="H19" s="141">
        <v>100</v>
      </c>
      <c r="I19" s="143">
        <v>0.1449</v>
      </c>
      <c r="J19" s="141">
        <v>6</v>
      </c>
      <c r="M19" s="129" t="s">
        <v>6</v>
      </c>
    </row>
    <row r="20" spans="1:13" ht="21.95" customHeight="1" thickBot="1" x14ac:dyDescent="0.3">
      <c r="A20">
        <v>6</v>
      </c>
      <c r="B20" s="130"/>
      <c r="C20" s="140"/>
      <c r="D20" s="142"/>
      <c r="E20" s="166"/>
      <c r="F20" s="144"/>
      <c r="G20" s="148"/>
      <c r="H20" s="142"/>
      <c r="I20" s="144"/>
      <c r="J20" s="142"/>
      <c r="M20" s="130"/>
    </row>
    <row r="21" spans="1:13" ht="21.95" customHeight="1" x14ac:dyDescent="0.25">
      <c r="B21" s="129" t="s">
        <v>7</v>
      </c>
      <c r="C21" s="139">
        <v>4</v>
      </c>
      <c r="D21" s="141">
        <v>1</v>
      </c>
      <c r="E21" s="165">
        <v>51</v>
      </c>
      <c r="F21" s="143">
        <v>0.20080000000000001</v>
      </c>
      <c r="G21" s="147"/>
      <c r="H21" s="141"/>
      <c r="I21" s="143"/>
      <c r="J21" s="141">
        <v>7</v>
      </c>
      <c r="M21" s="129" t="s">
        <v>7</v>
      </c>
    </row>
    <row r="22" spans="1:13" ht="21.95" customHeight="1" thickBot="1" x14ac:dyDescent="0.3">
      <c r="A22">
        <v>7</v>
      </c>
      <c r="B22" s="130"/>
      <c r="C22" s="140"/>
      <c r="D22" s="142"/>
      <c r="E22" s="166"/>
      <c r="F22" s="144"/>
      <c r="G22" s="148"/>
      <c r="H22" s="142"/>
      <c r="I22" s="144"/>
      <c r="J22" s="142"/>
      <c r="M22" s="130"/>
    </row>
    <row r="23" spans="1:13" ht="21.95" customHeight="1" x14ac:dyDescent="0.25">
      <c r="B23" s="129" t="s">
        <v>59</v>
      </c>
      <c r="C23" s="139">
        <v>4</v>
      </c>
      <c r="D23" s="141"/>
      <c r="E23" s="141"/>
      <c r="F23" s="143"/>
      <c r="G23" s="147">
        <v>2</v>
      </c>
      <c r="H23" s="141">
        <v>100</v>
      </c>
      <c r="I23" s="143">
        <v>0.1449</v>
      </c>
      <c r="J23" s="141">
        <v>8</v>
      </c>
      <c r="M23" s="129" t="s">
        <v>60</v>
      </c>
    </row>
    <row r="24" spans="1:13" ht="21.95" customHeight="1" thickBot="1" x14ac:dyDescent="0.3">
      <c r="A24">
        <v>8</v>
      </c>
      <c r="B24" s="135"/>
      <c r="C24" s="140"/>
      <c r="D24" s="142"/>
      <c r="E24" s="142"/>
      <c r="F24" s="144"/>
      <c r="G24" s="148"/>
      <c r="H24" s="142"/>
      <c r="I24" s="144"/>
      <c r="J24" s="142"/>
      <c r="M24" s="135"/>
    </row>
    <row r="25" spans="1:13" ht="21.95" customHeight="1" x14ac:dyDescent="0.25">
      <c r="B25" s="129" t="s">
        <v>96</v>
      </c>
      <c r="C25" s="139">
        <v>5</v>
      </c>
      <c r="D25" s="141"/>
      <c r="E25" s="141"/>
      <c r="F25" s="143"/>
      <c r="G25" s="147">
        <v>1</v>
      </c>
      <c r="H25" s="141">
        <v>54</v>
      </c>
      <c r="I25" s="143">
        <v>7.8299999999999995E-2</v>
      </c>
      <c r="J25" s="141">
        <v>9</v>
      </c>
      <c r="M25" s="129" t="s">
        <v>95</v>
      </c>
    </row>
    <row r="26" spans="1:13" ht="21.95" customHeight="1" thickBot="1" x14ac:dyDescent="0.3">
      <c r="A26">
        <v>9</v>
      </c>
      <c r="B26" s="130"/>
      <c r="C26" s="140"/>
      <c r="D26" s="142"/>
      <c r="E26" s="142"/>
      <c r="F26" s="144"/>
      <c r="G26" s="148"/>
      <c r="H26" s="142"/>
      <c r="I26" s="144"/>
      <c r="J26" s="142"/>
      <c r="M26" s="130"/>
    </row>
    <row r="27" spans="1:13" ht="21.95" customHeight="1" x14ac:dyDescent="0.25">
      <c r="B27" s="131" t="s">
        <v>8</v>
      </c>
      <c r="C27" s="139">
        <v>5</v>
      </c>
      <c r="D27" s="141"/>
      <c r="E27" s="141"/>
      <c r="F27" s="143"/>
      <c r="G27" s="147">
        <v>1</v>
      </c>
      <c r="H27" s="141">
        <v>51</v>
      </c>
      <c r="I27" s="143">
        <v>7.3899999999999993E-2</v>
      </c>
      <c r="J27" s="145" t="s">
        <v>123</v>
      </c>
      <c r="M27" s="131" t="s">
        <v>97</v>
      </c>
    </row>
    <row r="28" spans="1:13" ht="21.95" customHeight="1" thickBot="1" x14ac:dyDescent="0.3">
      <c r="A28">
        <v>10</v>
      </c>
      <c r="B28" s="132"/>
      <c r="C28" s="140"/>
      <c r="D28" s="142"/>
      <c r="E28" s="142"/>
      <c r="F28" s="144"/>
      <c r="G28" s="148"/>
      <c r="H28" s="142"/>
      <c r="I28" s="144"/>
      <c r="J28" s="146"/>
      <c r="M28" s="132"/>
    </row>
    <row r="29" spans="1:13" ht="15" customHeight="1" x14ac:dyDescent="0.25">
      <c r="B29" s="129" t="s">
        <v>109</v>
      </c>
      <c r="C29" s="139">
        <v>6</v>
      </c>
      <c r="D29" s="141"/>
      <c r="E29" s="141"/>
      <c r="F29" s="143"/>
      <c r="G29" s="147">
        <v>1</v>
      </c>
      <c r="H29" s="141">
        <v>51</v>
      </c>
      <c r="I29" s="143">
        <v>7.3899999999999993E-2</v>
      </c>
      <c r="J29" s="145" t="s">
        <v>123</v>
      </c>
      <c r="M29" s="129" t="s">
        <v>61</v>
      </c>
    </row>
    <row r="30" spans="1:13" ht="21.95" customHeight="1" thickBot="1" x14ac:dyDescent="0.3">
      <c r="A30">
        <v>11</v>
      </c>
      <c r="B30" s="130"/>
      <c r="C30" s="140"/>
      <c r="D30" s="142"/>
      <c r="E30" s="142"/>
      <c r="F30" s="144"/>
      <c r="G30" s="148"/>
      <c r="H30" s="142"/>
      <c r="I30" s="144"/>
      <c r="J30" s="146"/>
      <c r="M30" s="130"/>
    </row>
    <row r="31" spans="1:13" ht="21.95" customHeight="1" x14ac:dyDescent="0.25">
      <c r="B31" s="133" t="s">
        <v>66</v>
      </c>
      <c r="C31" s="139">
        <v>6</v>
      </c>
      <c r="D31" s="141"/>
      <c r="E31" s="141"/>
      <c r="F31" s="143"/>
      <c r="G31" s="147">
        <v>1</v>
      </c>
      <c r="H31" s="141">
        <v>46</v>
      </c>
      <c r="I31" s="143">
        <v>6.2300000000000001E-2</v>
      </c>
      <c r="J31" s="141">
        <v>12</v>
      </c>
      <c r="M31" s="133" t="s">
        <v>96</v>
      </c>
    </row>
    <row r="32" spans="1:13" ht="21.95" customHeight="1" thickBot="1" x14ac:dyDescent="0.3">
      <c r="A32">
        <v>12</v>
      </c>
      <c r="B32" s="134"/>
      <c r="C32" s="140"/>
      <c r="D32" s="142"/>
      <c r="E32" s="142"/>
      <c r="F32" s="144"/>
      <c r="G32" s="148"/>
      <c r="H32" s="142"/>
      <c r="I32" s="144"/>
      <c r="J32" s="142"/>
      <c r="M32" s="134"/>
    </row>
    <row r="33" spans="1:13" ht="21.95" customHeight="1" x14ac:dyDescent="0.25">
      <c r="B33" s="133" t="s">
        <v>98</v>
      </c>
      <c r="C33" s="178">
        <v>7</v>
      </c>
      <c r="D33" s="141"/>
      <c r="E33" s="141"/>
      <c r="F33" s="143"/>
      <c r="G33" s="147">
        <v>1</v>
      </c>
      <c r="H33" s="141">
        <v>42</v>
      </c>
      <c r="I33" s="143">
        <v>6.0900000000000003E-2</v>
      </c>
      <c r="J33" s="141">
        <v>13</v>
      </c>
      <c r="M33" s="133" t="s">
        <v>12</v>
      </c>
    </row>
    <row r="34" spans="1:13" ht="21.95" customHeight="1" thickBot="1" x14ac:dyDescent="0.3">
      <c r="A34">
        <v>13</v>
      </c>
      <c r="B34" s="134"/>
      <c r="C34" s="179"/>
      <c r="D34" s="142"/>
      <c r="E34" s="142"/>
      <c r="F34" s="144"/>
      <c r="G34" s="148"/>
      <c r="H34" s="142"/>
      <c r="I34" s="144"/>
      <c r="J34" s="142"/>
      <c r="M34" s="134"/>
    </row>
    <row r="35" spans="1:13" ht="21.95" customHeight="1" x14ac:dyDescent="0.25">
      <c r="B35" s="129" t="s">
        <v>13</v>
      </c>
      <c r="C35" s="178" t="s">
        <v>63</v>
      </c>
      <c r="D35" s="141"/>
      <c r="E35" s="141"/>
      <c r="F35" s="143"/>
      <c r="G35" s="147"/>
      <c r="H35" s="141"/>
      <c r="I35" s="143"/>
      <c r="J35" s="145" t="s">
        <v>124</v>
      </c>
      <c r="M35" s="129" t="s">
        <v>59</v>
      </c>
    </row>
    <row r="36" spans="1:13" ht="21.95" customHeight="1" thickBot="1" x14ac:dyDescent="0.3">
      <c r="A36">
        <v>14</v>
      </c>
      <c r="B36" s="130"/>
      <c r="C36" s="179"/>
      <c r="D36" s="142"/>
      <c r="E36" s="142"/>
      <c r="F36" s="144"/>
      <c r="G36" s="148"/>
      <c r="H36" s="142"/>
      <c r="I36" s="144"/>
      <c r="J36" s="146"/>
      <c r="M36" s="130"/>
    </row>
    <row r="37" spans="1:13" ht="21.95" customHeight="1" x14ac:dyDescent="0.25">
      <c r="B37" s="129" t="s">
        <v>6</v>
      </c>
      <c r="C37" s="178" t="s">
        <v>62</v>
      </c>
      <c r="D37" s="141"/>
      <c r="E37" s="141"/>
      <c r="F37" s="143"/>
      <c r="G37" s="147"/>
      <c r="H37" s="141"/>
      <c r="I37" s="143"/>
      <c r="J37" s="145" t="s">
        <v>124</v>
      </c>
      <c r="M37" s="129" t="s">
        <v>5</v>
      </c>
    </row>
    <row r="38" spans="1:13" ht="21.95" customHeight="1" thickBot="1" x14ac:dyDescent="0.3">
      <c r="A38">
        <v>15</v>
      </c>
      <c r="B38" s="130"/>
      <c r="C38" s="179"/>
      <c r="D38" s="142"/>
      <c r="E38" s="142"/>
      <c r="F38" s="144"/>
      <c r="G38" s="148"/>
      <c r="H38" s="142"/>
      <c r="I38" s="144"/>
      <c r="J38" s="146"/>
      <c r="M38" s="130"/>
    </row>
    <row r="39" spans="1:13" ht="21.75" customHeight="1" x14ac:dyDescent="0.25">
      <c r="B39" s="129" t="s">
        <v>60</v>
      </c>
      <c r="C39" s="178" t="s">
        <v>62</v>
      </c>
      <c r="D39" s="141"/>
      <c r="E39" s="141"/>
      <c r="F39" s="143"/>
      <c r="G39" s="147"/>
      <c r="H39" s="141"/>
      <c r="I39" s="143"/>
      <c r="J39" s="145" t="s">
        <v>124</v>
      </c>
      <c r="M39" s="129" t="s">
        <v>104</v>
      </c>
    </row>
    <row r="40" spans="1:13" ht="21.75" customHeight="1" thickBot="1" x14ac:dyDescent="0.3">
      <c r="A40">
        <v>16</v>
      </c>
      <c r="B40" s="130"/>
      <c r="C40" s="179"/>
      <c r="D40" s="142"/>
      <c r="E40" s="142"/>
      <c r="F40" s="144"/>
      <c r="G40" s="148"/>
      <c r="H40" s="142"/>
      <c r="I40" s="144"/>
      <c r="J40" s="146"/>
      <c r="M40" s="130"/>
    </row>
    <row r="41" spans="1:13" ht="21" customHeight="1" x14ac:dyDescent="0.25">
      <c r="B41" s="129" t="s">
        <v>94</v>
      </c>
      <c r="C41" s="139">
        <v>9</v>
      </c>
      <c r="D41" s="141"/>
      <c r="E41" s="141"/>
      <c r="F41" s="143"/>
      <c r="G41" s="147"/>
      <c r="H41" s="141"/>
      <c r="I41" s="143"/>
      <c r="J41" s="145" t="s">
        <v>124</v>
      </c>
      <c r="M41" s="129" t="s">
        <v>94</v>
      </c>
    </row>
    <row r="42" spans="1:13" ht="21.75" customHeight="1" thickBot="1" x14ac:dyDescent="0.3">
      <c r="A42">
        <v>17</v>
      </c>
      <c r="B42" s="130"/>
      <c r="C42" s="140"/>
      <c r="D42" s="142"/>
      <c r="E42" s="142"/>
      <c r="F42" s="144"/>
      <c r="G42" s="148"/>
      <c r="H42" s="142"/>
      <c r="I42" s="144"/>
      <c r="J42" s="146"/>
      <c r="M42" s="130"/>
    </row>
    <row r="43" spans="1:13" ht="21.75" customHeight="1" x14ac:dyDescent="0.25">
      <c r="B43" s="129" t="s">
        <v>61</v>
      </c>
      <c r="C43" s="139">
        <v>9</v>
      </c>
      <c r="D43" s="141"/>
      <c r="E43" s="141"/>
      <c r="F43" s="143"/>
      <c r="G43" s="147"/>
      <c r="H43" s="141"/>
      <c r="I43" s="143"/>
      <c r="J43" s="145" t="s">
        <v>124</v>
      </c>
      <c r="M43" s="129" t="s">
        <v>108</v>
      </c>
    </row>
    <row r="44" spans="1:13" ht="21.75" customHeight="1" thickBot="1" x14ac:dyDescent="0.3">
      <c r="A44">
        <v>18</v>
      </c>
      <c r="B44" s="130"/>
      <c r="C44" s="140"/>
      <c r="D44" s="142"/>
      <c r="E44" s="142"/>
      <c r="F44" s="144"/>
      <c r="G44" s="148"/>
      <c r="H44" s="142"/>
      <c r="I44" s="144"/>
      <c r="J44" s="146"/>
      <c r="M44" s="130"/>
    </row>
    <row r="45" spans="1:13" ht="21.75" customHeight="1" x14ac:dyDescent="0.25">
      <c r="B45" s="129" t="s">
        <v>108</v>
      </c>
      <c r="C45" s="139">
        <v>10</v>
      </c>
      <c r="D45" s="141"/>
      <c r="E45" s="141"/>
      <c r="F45" s="143"/>
      <c r="G45" s="141"/>
      <c r="H45" s="141"/>
      <c r="I45" s="143"/>
      <c r="J45" s="145" t="s">
        <v>124</v>
      </c>
      <c r="M45" s="129" t="s">
        <v>109</v>
      </c>
    </row>
    <row r="46" spans="1:13" ht="21.75" customHeight="1" thickBot="1" x14ac:dyDescent="0.3">
      <c r="B46" s="130"/>
      <c r="C46" s="140"/>
      <c r="D46" s="142"/>
      <c r="E46" s="142"/>
      <c r="F46" s="144"/>
      <c r="G46" s="142"/>
      <c r="H46" s="142"/>
      <c r="I46" s="144"/>
      <c r="J46" s="146"/>
      <c r="M46" s="130"/>
    </row>
    <row r="47" spans="1:13" ht="21.75" customHeight="1" x14ac:dyDescent="0.25">
      <c r="B47" s="138"/>
      <c r="C47" s="139"/>
      <c r="D47" s="141"/>
      <c r="E47" s="141"/>
      <c r="F47" s="143"/>
      <c r="G47" s="141"/>
      <c r="H47" s="141"/>
      <c r="I47" s="143"/>
      <c r="J47" s="145"/>
    </row>
    <row r="48" spans="1:13" ht="21.75" customHeight="1" thickBot="1" x14ac:dyDescent="0.3">
      <c r="B48" s="130"/>
      <c r="C48" s="140"/>
      <c r="D48" s="142"/>
      <c r="E48" s="142"/>
      <c r="F48" s="144"/>
      <c r="G48" s="142"/>
      <c r="H48" s="142"/>
      <c r="I48" s="144"/>
      <c r="J48" s="146"/>
    </row>
    <row r="50" spans="2:11" ht="15.75" thickBot="1" x14ac:dyDescent="0.3"/>
    <row r="51" spans="2:11" ht="21" customHeight="1" x14ac:dyDescent="0.25">
      <c r="B51" s="1"/>
      <c r="C51" s="167"/>
      <c r="D51" s="168"/>
      <c r="E51" s="168"/>
      <c r="F51" s="168"/>
      <c r="G51" s="168"/>
      <c r="H51" s="168"/>
      <c r="I51" s="8"/>
    </row>
    <row r="52" spans="2:11" ht="15.75" customHeight="1" x14ac:dyDescent="0.25">
      <c r="B52" s="2"/>
      <c r="C52" s="171" t="s">
        <v>3</v>
      </c>
      <c r="D52" s="172"/>
      <c r="E52" s="172"/>
      <c r="F52" s="172" t="s">
        <v>92</v>
      </c>
      <c r="G52" s="172"/>
      <c r="H52" s="172"/>
      <c r="I52" s="89"/>
    </row>
    <row r="53" spans="2:11" ht="29.25" customHeight="1" thickBot="1" x14ac:dyDescent="0.3">
      <c r="B53" s="2"/>
      <c r="C53" s="169"/>
      <c r="D53" s="170"/>
      <c r="E53" s="170"/>
      <c r="F53" s="170"/>
      <c r="G53" s="170"/>
      <c r="H53" s="170"/>
      <c r="I53" s="9"/>
    </row>
    <row r="54" spans="2:11" ht="15" customHeight="1" x14ac:dyDescent="0.25">
      <c r="B54" s="3"/>
      <c r="C54" s="136" t="s">
        <v>9</v>
      </c>
      <c r="D54" s="136" t="s">
        <v>10</v>
      </c>
      <c r="E54" s="136" t="s">
        <v>11</v>
      </c>
      <c r="F54" s="177" t="s">
        <v>2</v>
      </c>
      <c r="G54" s="136" t="s">
        <v>4</v>
      </c>
      <c r="H54" s="136" t="s">
        <v>91</v>
      </c>
      <c r="I54" s="136" t="s">
        <v>20</v>
      </c>
    </row>
    <row r="55" spans="2:11" ht="15" customHeight="1" x14ac:dyDescent="0.25">
      <c r="B55" s="3"/>
      <c r="C55" s="136"/>
      <c r="D55" s="136"/>
      <c r="E55" s="136"/>
      <c r="F55" s="177"/>
      <c r="G55" s="136"/>
      <c r="H55" s="136"/>
      <c r="I55" s="136"/>
    </row>
    <row r="56" spans="2:11" ht="15.75" customHeight="1" thickBot="1" x14ac:dyDescent="0.3">
      <c r="B56" s="4"/>
      <c r="C56" s="137"/>
      <c r="D56" s="137"/>
      <c r="E56" s="137"/>
      <c r="F56" s="177"/>
      <c r="G56" s="136"/>
      <c r="H56" s="137"/>
      <c r="I56" s="137"/>
    </row>
    <row r="57" spans="2:11" ht="16.5" thickBot="1" x14ac:dyDescent="0.3">
      <c r="B57" s="26" t="s">
        <v>0</v>
      </c>
      <c r="C57" s="57"/>
      <c r="D57" s="27"/>
      <c r="E57" s="27"/>
      <c r="F57" s="29"/>
      <c r="G57" s="29"/>
      <c r="H57" s="58"/>
      <c r="I57" s="58"/>
    </row>
    <row r="58" spans="2:11" ht="39.950000000000003" customHeight="1" x14ac:dyDescent="0.5">
      <c r="B58" s="22" t="s">
        <v>5</v>
      </c>
      <c r="C58" s="59">
        <v>2</v>
      </c>
      <c r="D58" s="20">
        <v>56</v>
      </c>
      <c r="E58" s="20">
        <f>C58*20</f>
        <v>40</v>
      </c>
      <c r="F58" s="31">
        <f>D58+E58</f>
        <v>96</v>
      </c>
      <c r="G58" s="21">
        <f>F58/$F$69</f>
        <v>0.37795275590551181</v>
      </c>
      <c r="H58" s="90" t="s">
        <v>117</v>
      </c>
      <c r="I58" s="60">
        <v>1</v>
      </c>
      <c r="J58" s="54"/>
      <c r="K58" s="66" t="s">
        <v>98</v>
      </c>
    </row>
    <row r="59" spans="2:11" ht="39.950000000000003" customHeight="1" x14ac:dyDescent="0.5">
      <c r="B59" s="23" t="s">
        <v>97</v>
      </c>
      <c r="C59" s="59">
        <v>1</v>
      </c>
      <c r="D59" s="20">
        <v>35</v>
      </c>
      <c r="E59" s="20">
        <f>C59*20</f>
        <v>20</v>
      </c>
      <c r="F59" s="31">
        <f>D59+E59</f>
        <v>55</v>
      </c>
      <c r="G59" s="21">
        <f>F59/$F$69</f>
        <v>0.21653543307086615</v>
      </c>
      <c r="H59" s="60">
        <v>34.200000000000003</v>
      </c>
      <c r="I59" s="60">
        <v>2</v>
      </c>
      <c r="J59" s="54"/>
      <c r="K59" s="23" t="s">
        <v>66</v>
      </c>
    </row>
    <row r="60" spans="2:11" ht="39.950000000000003" customHeight="1" x14ac:dyDescent="0.5">
      <c r="B60" s="23" t="s">
        <v>12</v>
      </c>
      <c r="C60" s="59">
        <v>1</v>
      </c>
      <c r="D60" s="20">
        <v>32</v>
      </c>
      <c r="E60" s="20">
        <f>C60*20</f>
        <v>20</v>
      </c>
      <c r="F60" s="31">
        <f>D60+E60</f>
        <v>52</v>
      </c>
      <c r="G60" s="21">
        <f>F60/$F$69</f>
        <v>0.20472440944881889</v>
      </c>
      <c r="H60" s="90" t="s">
        <v>116</v>
      </c>
      <c r="I60" s="60">
        <v>3</v>
      </c>
      <c r="J60" s="54"/>
      <c r="K60" s="23" t="s">
        <v>13</v>
      </c>
    </row>
    <row r="61" spans="2:11" ht="39.950000000000003" customHeight="1" x14ac:dyDescent="0.5">
      <c r="B61" s="22" t="s">
        <v>7</v>
      </c>
      <c r="C61" s="59">
        <v>1</v>
      </c>
      <c r="D61" s="20">
        <v>31</v>
      </c>
      <c r="E61" s="20">
        <f>C61*20</f>
        <v>20</v>
      </c>
      <c r="F61" s="31">
        <f>D61+E61</f>
        <v>51</v>
      </c>
      <c r="G61" s="21">
        <f>F61/$F$69</f>
        <v>0.20078740157480315</v>
      </c>
      <c r="H61" s="60">
        <v>31</v>
      </c>
      <c r="I61" s="60">
        <v>4</v>
      </c>
      <c r="J61" s="54"/>
      <c r="K61" s="23" t="s">
        <v>65</v>
      </c>
    </row>
    <row r="62" spans="2:11" ht="39.950000000000003" customHeight="1" x14ac:dyDescent="0.5">
      <c r="B62" s="23" t="s">
        <v>13</v>
      </c>
      <c r="C62" s="59">
        <v>0</v>
      </c>
      <c r="D62" s="20">
        <v>0</v>
      </c>
      <c r="E62" s="20">
        <f>C62*20</f>
        <v>0</v>
      </c>
      <c r="F62" s="31">
        <f>D62+E62</f>
        <v>0</v>
      </c>
      <c r="G62" s="21">
        <f>F62/$F$69</f>
        <v>0</v>
      </c>
      <c r="H62" s="60">
        <v>0</v>
      </c>
      <c r="I62" s="60">
        <v>5</v>
      </c>
      <c r="J62" s="54"/>
      <c r="K62" s="23" t="s">
        <v>8</v>
      </c>
    </row>
    <row r="63" spans="2:11" ht="39.950000000000003" customHeight="1" x14ac:dyDescent="0.5">
      <c r="B63" s="22" t="s">
        <v>6</v>
      </c>
      <c r="C63" s="61">
        <v>0</v>
      </c>
      <c r="D63" s="28">
        <v>0</v>
      </c>
      <c r="E63" s="20">
        <f>C63*20</f>
        <v>0</v>
      </c>
      <c r="F63" s="31">
        <f>D63+E63</f>
        <v>0</v>
      </c>
      <c r="G63" s="21">
        <f>F63/$F$69</f>
        <v>0</v>
      </c>
      <c r="H63" s="60">
        <v>0</v>
      </c>
      <c r="I63" s="60">
        <v>6</v>
      </c>
      <c r="J63" s="54"/>
      <c r="K63" s="22" t="s">
        <v>6</v>
      </c>
    </row>
    <row r="64" spans="2:11" ht="39.950000000000003" customHeight="1" x14ac:dyDescent="0.5">
      <c r="B64" s="23" t="s">
        <v>60</v>
      </c>
      <c r="C64" s="61">
        <v>0</v>
      </c>
      <c r="D64" s="28">
        <v>0</v>
      </c>
      <c r="E64" s="20">
        <f>C64*20</f>
        <v>0</v>
      </c>
      <c r="F64" s="31">
        <f>D64+E64</f>
        <v>0</v>
      </c>
      <c r="G64" s="21">
        <f>F64/$F$69</f>
        <v>0</v>
      </c>
      <c r="H64" s="108">
        <v>0</v>
      </c>
      <c r="I64" s="60">
        <v>7</v>
      </c>
      <c r="J64" s="54"/>
      <c r="K64" s="22" t="s">
        <v>7</v>
      </c>
    </row>
    <row r="65" spans="2:11" ht="39.950000000000003" customHeight="1" x14ac:dyDescent="0.5">
      <c r="B65" s="23" t="s">
        <v>94</v>
      </c>
      <c r="C65" s="61">
        <v>0</v>
      </c>
      <c r="D65" s="28">
        <v>0</v>
      </c>
      <c r="E65" s="20">
        <f>C65*20</f>
        <v>0</v>
      </c>
      <c r="F65" s="31">
        <f>D65+E65</f>
        <v>0</v>
      </c>
      <c r="G65" s="21">
        <f>F65/$F$69</f>
        <v>0</v>
      </c>
      <c r="H65" s="62" t="s">
        <v>115</v>
      </c>
      <c r="I65" s="60">
        <v>8</v>
      </c>
      <c r="K65" s="23" t="s">
        <v>60</v>
      </c>
    </row>
    <row r="66" spans="2:11" ht="39.950000000000003" customHeight="1" x14ac:dyDescent="0.5">
      <c r="B66" s="22" t="s">
        <v>61</v>
      </c>
      <c r="C66" s="61">
        <v>0</v>
      </c>
      <c r="D66" s="28">
        <v>0</v>
      </c>
      <c r="E66" s="20">
        <f>C66*20</f>
        <v>0</v>
      </c>
      <c r="F66" s="31">
        <f>D66+E66</f>
        <v>0</v>
      </c>
      <c r="G66" s="21">
        <f>F66/$F$69</f>
        <v>0</v>
      </c>
      <c r="H66" s="62" t="s">
        <v>115</v>
      </c>
      <c r="I66" s="60">
        <v>9</v>
      </c>
      <c r="K66" s="23" t="s">
        <v>94</v>
      </c>
    </row>
    <row r="67" spans="2:11" ht="39.950000000000003" customHeight="1" x14ac:dyDescent="0.5">
      <c r="B67" s="22" t="s">
        <v>108</v>
      </c>
      <c r="C67" s="61">
        <v>0</v>
      </c>
      <c r="D67" s="28">
        <v>0</v>
      </c>
      <c r="E67" s="20">
        <f>C67*20</f>
        <v>0</v>
      </c>
      <c r="F67" s="31">
        <f>D67+E67</f>
        <v>0</v>
      </c>
      <c r="G67" s="21">
        <f>F67/$F$69</f>
        <v>0</v>
      </c>
      <c r="H67" s="62" t="s">
        <v>115</v>
      </c>
      <c r="I67" s="108">
        <v>10</v>
      </c>
      <c r="K67" s="23" t="s">
        <v>95</v>
      </c>
    </row>
    <row r="68" spans="2:11" ht="39.950000000000003" customHeight="1" thickBot="1" x14ac:dyDescent="0.55000000000000004">
      <c r="B68" s="52"/>
      <c r="C68" s="61"/>
      <c r="D68" s="28"/>
      <c r="E68" s="28"/>
      <c r="F68" s="55"/>
      <c r="G68" s="21"/>
      <c r="H68" s="62"/>
      <c r="I68" s="62"/>
      <c r="K68" s="23" t="s">
        <v>97</v>
      </c>
    </row>
    <row r="69" spans="2:11" ht="39.950000000000003" customHeight="1" thickBot="1" x14ac:dyDescent="0.55000000000000004">
      <c r="B69" s="36"/>
      <c r="C69" s="37">
        <f>SUM(C58:C68)</f>
        <v>5</v>
      </c>
      <c r="D69" s="38"/>
      <c r="E69" s="38" t="s">
        <v>23</v>
      </c>
      <c r="F69" s="39">
        <f>SUM(F58:F68)</f>
        <v>254</v>
      </c>
      <c r="G69" s="40"/>
      <c r="H69" s="63"/>
      <c r="I69" s="63"/>
      <c r="K69" s="22" t="s">
        <v>61</v>
      </c>
    </row>
    <row r="70" spans="2:11" ht="39.950000000000003" customHeight="1" thickBot="1" x14ac:dyDescent="0.55000000000000004">
      <c r="B70" s="26" t="s">
        <v>1</v>
      </c>
      <c r="C70" s="64"/>
      <c r="D70" s="30"/>
      <c r="E70" s="30"/>
      <c r="F70" s="32"/>
      <c r="G70" s="30"/>
      <c r="H70" s="58"/>
      <c r="I70" s="58"/>
      <c r="K70" s="22" t="s">
        <v>96</v>
      </c>
    </row>
    <row r="71" spans="2:11" ht="39.950000000000003" customHeight="1" x14ac:dyDescent="0.5">
      <c r="B71" s="193" t="s">
        <v>65</v>
      </c>
      <c r="C71" s="59">
        <v>3</v>
      </c>
      <c r="D71" s="20">
        <v>79</v>
      </c>
      <c r="E71" s="20">
        <f>C71*20</f>
        <v>60</v>
      </c>
      <c r="F71" s="31">
        <f>D71+E71</f>
        <v>139</v>
      </c>
      <c r="G71" s="21">
        <f>F71/$F$82</f>
        <v>0.20144927536231885</v>
      </c>
      <c r="H71" s="65">
        <v>26.3</v>
      </c>
      <c r="I71" s="65">
        <v>1</v>
      </c>
      <c r="J71" s="54"/>
      <c r="K71" s="23" t="s">
        <v>12</v>
      </c>
    </row>
    <row r="72" spans="2:11" ht="39.950000000000003" customHeight="1" x14ac:dyDescent="0.5">
      <c r="B72" s="23" t="s">
        <v>95</v>
      </c>
      <c r="C72" s="59">
        <v>2</v>
      </c>
      <c r="D72" s="20">
        <v>70</v>
      </c>
      <c r="E72" s="20">
        <f>C72*20</f>
        <v>40</v>
      </c>
      <c r="F72" s="31">
        <f>D72+E72</f>
        <v>110</v>
      </c>
      <c r="G72" s="21">
        <f>F72/$F$82</f>
        <v>0.15942028985507245</v>
      </c>
      <c r="H72" s="65">
        <v>36.5</v>
      </c>
      <c r="I72" s="65">
        <v>2</v>
      </c>
      <c r="J72" s="54"/>
      <c r="K72" s="23" t="s">
        <v>59</v>
      </c>
    </row>
    <row r="73" spans="2:11" ht="39.950000000000003" customHeight="1" x14ac:dyDescent="0.5">
      <c r="B73" s="22" t="s">
        <v>104</v>
      </c>
      <c r="C73" s="59">
        <v>2</v>
      </c>
      <c r="D73" s="20">
        <v>60</v>
      </c>
      <c r="E73" s="20">
        <f>C73*20</f>
        <v>40</v>
      </c>
      <c r="F73" s="31">
        <f>D73+E73</f>
        <v>100</v>
      </c>
      <c r="G73" s="21">
        <f>F73/$F$82</f>
        <v>0.14492753623188406</v>
      </c>
      <c r="H73" s="90" t="s">
        <v>120</v>
      </c>
      <c r="I73" s="65">
        <v>3</v>
      </c>
      <c r="J73" s="54"/>
      <c r="K73" s="22" t="s">
        <v>5</v>
      </c>
    </row>
    <row r="74" spans="2:11" ht="39.950000000000003" customHeight="1" x14ac:dyDescent="0.5">
      <c r="B74" s="23" t="s">
        <v>59</v>
      </c>
      <c r="C74" s="59">
        <v>2</v>
      </c>
      <c r="D74" s="20">
        <v>60</v>
      </c>
      <c r="E74" s="20">
        <f>C74*20</f>
        <v>40</v>
      </c>
      <c r="F74" s="31">
        <f>D74+E74</f>
        <v>100</v>
      </c>
      <c r="G74" s="21">
        <f>F74/$F$82</f>
        <v>0.14492753623188406</v>
      </c>
      <c r="H74" s="90" t="s">
        <v>119</v>
      </c>
      <c r="I74" s="65">
        <v>4</v>
      </c>
      <c r="J74" s="54"/>
      <c r="K74" s="106" t="s">
        <v>104</v>
      </c>
    </row>
    <row r="75" spans="2:11" ht="39.950000000000003" customHeight="1" x14ac:dyDescent="0.5">
      <c r="B75" s="22" t="s">
        <v>96</v>
      </c>
      <c r="C75" s="59">
        <v>1</v>
      </c>
      <c r="D75" s="20">
        <v>34</v>
      </c>
      <c r="E75" s="20">
        <f>C75*20</f>
        <v>20</v>
      </c>
      <c r="F75" s="31">
        <f>D75+E75</f>
        <v>54</v>
      </c>
      <c r="G75" s="21">
        <f>F75/$F$82</f>
        <v>7.8260869565217397E-2</v>
      </c>
      <c r="H75" s="91" t="s">
        <v>118</v>
      </c>
      <c r="I75" s="65">
        <v>5</v>
      </c>
      <c r="J75" s="54"/>
      <c r="K75" s="22" t="s">
        <v>108</v>
      </c>
    </row>
    <row r="76" spans="2:11" ht="39.950000000000003" customHeight="1" x14ac:dyDescent="0.5">
      <c r="B76" s="23" t="s">
        <v>8</v>
      </c>
      <c r="C76" s="61">
        <v>1</v>
      </c>
      <c r="D76" s="28">
        <v>31</v>
      </c>
      <c r="E76" s="20">
        <f>C76*20</f>
        <v>20</v>
      </c>
      <c r="F76" s="31">
        <f>D76+E76</f>
        <v>51</v>
      </c>
      <c r="G76" s="21">
        <f>F76/$F$82</f>
        <v>7.3913043478260873E-2</v>
      </c>
      <c r="H76" s="65">
        <v>30.5</v>
      </c>
      <c r="I76" s="91" t="s">
        <v>122</v>
      </c>
      <c r="J76" s="54"/>
      <c r="K76" s="23" t="s">
        <v>109</v>
      </c>
    </row>
    <row r="77" spans="2:11" ht="39.950000000000003" customHeight="1" x14ac:dyDescent="0.5">
      <c r="B77" s="23" t="s">
        <v>109</v>
      </c>
      <c r="C77" s="61">
        <v>1</v>
      </c>
      <c r="D77" s="28">
        <v>31</v>
      </c>
      <c r="E77" s="20">
        <f>C77*20</f>
        <v>20</v>
      </c>
      <c r="F77" s="31">
        <f>D77+E77</f>
        <v>51</v>
      </c>
      <c r="G77" s="21">
        <f>F77/$F$82</f>
        <v>7.3913043478260873E-2</v>
      </c>
      <c r="H77" s="62" t="s">
        <v>121</v>
      </c>
      <c r="I77" s="91" t="s">
        <v>122</v>
      </c>
      <c r="J77" s="54"/>
    </row>
    <row r="78" spans="2:11" ht="39.950000000000003" customHeight="1" x14ac:dyDescent="0.5">
      <c r="B78" s="194" t="s">
        <v>66</v>
      </c>
      <c r="C78" s="61">
        <v>1</v>
      </c>
      <c r="D78" s="28">
        <v>23</v>
      </c>
      <c r="E78" s="20">
        <f>C78*20</f>
        <v>20</v>
      </c>
      <c r="F78" s="31">
        <f>D78+E78</f>
        <v>43</v>
      </c>
      <c r="G78" s="21">
        <f>F78/$F$82</f>
        <v>6.2318840579710148E-2</v>
      </c>
      <c r="H78" s="195">
        <v>26</v>
      </c>
      <c r="I78" s="62" t="s">
        <v>62</v>
      </c>
      <c r="J78" s="54"/>
    </row>
    <row r="79" spans="2:11" ht="39.950000000000003" customHeight="1" x14ac:dyDescent="0.5">
      <c r="B79" s="22" t="s">
        <v>98</v>
      </c>
      <c r="C79" s="61">
        <v>1</v>
      </c>
      <c r="D79" s="28">
        <v>22</v>
      </c>
      <c r="E79" s="20">
        <f>C79*20</f>
        <v>20</v>
      </c>
      <c r="F79" s="31">
        <f>D79+E79</f>
        <v>42</v>
      </c>
      <c r="G79" s="21">
        <f>F79/$F$82</f>
        <v>6.0869565217391307E-2</v>
      </c>
      <c r="H79" s="196">
        <v>21.5</v>
      </c>
      <c r="I79" s="62" t="s">
        <v>93</v>
      </c>
      <c r="J79" s="54"/>
    </row>
    <row r="80" spans="2:11" ht="39.950000000000003" customHeight="1" x14ac:dyDescent="0.4">
      <c r="B80" s="53"/>
      <c r="C80" s="61"/>
      <c r="D80" s="28"/>
      <c r="E80" s="20"/>
      <c r="F80" s="31"/>
      <c r="G80" s="21"/>
      <c r="H80" s="62"/>
      <c r="I80" s="62"/>
      <c r="J80" s="54"/>
    </row>
    <row r="81" spans="2:9" ht="39.950000000000003" customHeight="1" thickBot="1" x14ac:dyDescent="0.3">
      <c r="B81" s="56"/>
      <c r="C81" s="61"/>
      <c r="D81" s="28"/>
      <c r="E81" s="28"/>
      <c r="F81" s="55"/>
      <c r="G81" s="21"/>
      <c r="H81" s="62"/>
      <c r="I81" s="62"/>
    </row>
    <row r="82" spans="2:9" ht="39.950000000000003" customHeight="1" thickBot="1" x14ac:dyDescent="0.55000000000000004">
      <c r="B82" s="36"/>
      <c r="C82" s="37">
        <f>SUM(C71:C81)</f>
        <v>14</v>
      </c>
      <c r="D82" s="38"/>
      <c r="E82" s="38" t="s">
        <v>23</v>
      </c>
      <c r="F82" s="39">
        <f>SUM(F71:F81)</f>
        <v>690</v>
      </c>
      <c r="G82" s="40"/>
      <c r="H82" s="63"/>
      <c r="I82" s="63"/>
    </row>
  </sheetData>
  <sortState ref="B71:I79">
    <sortCondition descending="1" ref="F71:F79"/>
  </sortState>
  <mergeCells count="224">
    <mergeCell ref="F37:F38"/>
    <mergeCell ref="G37:G38"/>
    <mergeCell ref="H37:H38"/>
    <mergeCell ref="I37:I38"/>
    <mergeCell ref="J37:J38"/>
    <mergeCell ref="C35:C36"/>
    <mergeCell ref="D35:D36"/>
    <mergeCell ref="E35:E36"/>
    <mergeCell ref="F35:F36"/>
    <mergeCell ref="G35:G36"/>
    <mergeCell ref="H35:H36"/>
    <mergeCell ref="I35:I36"/>
    <mergeCell ref="J35:J36"/>
    <mergeCell ref="C33:C34"/>
    <mergeCell ref="D33:D34"/>
    <mergeCell ref="E33:E34"/>
    <mergeCell ref="F33:F34"/>
    <mergeCell ref="G33:G34"/>
    <mergeCell ref="H33:H34"/>
    <mergeCell ref="I33:I34"/>
    <mergeCell ref="J33:J34"/>
    <mergeCell ref="F52:H52"/>
    <mergeCell ref="G41:G42"/>
    <mergeCell ref="I41:I42"/>
    <mergeCell ref="C39:C40"/>
    <mergeCell ref="D39:D40"/>
    <mergeCell ref="F39:F40"/>
    <mergeCell ref="G39:G40"/>
    <mergeCell ref="I39:I40"/>
    <mergeCell ref="E39:E40"/>
    <mergeCell ref="E41:E42"/>
    <mergeCell ref="H39:H40"/>
    <mergeCell ref="H41:H42"/>
    <mergeCell ref="J41:J42"/>
    <mergeCell ref="C37:C38"/>
    <mergeCell ref="D37:D38"/>
    <mergeCell ref="E37:E38"/>
    <mergeCell ref="G54:G56"/>
    <mergeCell ref="F54:F56"/>
    <mergeCell ref="E11:E12"/>
    <mergeCell ref="H11:H12"/>
    <mergeCell ref="D8:F8"/>
    <mergeCell ref="B9:B10"/>
    <mergeCell ref="C11:C12"/>
    <mergeCell ref="D11:D12"/>
    <mergeCell ref="F11:F12"/>
    <mergeCell ref="G11:G12"/>
    <mergeCell ref="G19:G20"/>
    <mergeCell ref="C23:C24"/>
    <mergeCell ref="D23:D24"/>
    <mergeCell ref="F23:F24"/>
    <mergeCell ref="G23:G24"/>
    <mergeCell ref="C27:C28"/>
    <mergeCell ref="D27:D28"/>
    <mergeCell ref="F27:F28"/>
    <mergeCell ref="G27:G28"/>
    <mergeCell ref="F17:F18"/>
    <mergeCell ref="G17:G18"/>
    <mergeCell ref="C41:C42"/>
    <mergeCell ref="D41:D42"/>
    <mergeCell ref="F41:F42"/>
    <mergeCell ref="I11:I12"/>
    <mergeCell ref="C51:H51"/>
    <mergeCell ref="C53:H53"/>
    <mergeCell ref="C52:E52"/>
    <mergeCell ref="C15:C16"/>
    <mergeCell ref="D15:D16"/>
    <mergeCell ref="F15:F16"/>
    <mergeCell ref="G15:G16"/>
    <mergeCell ref="I15:I16"/>
    <mergeCell ref="C13:C14"/>
    <mergeCell ref="D13:D14"/>
    <mergeCell ref="F13:F14"/>
    <mergeCell ref="G13:G14"/>
    <mergeCell ref="I13:I14"/>
    <mergeCell ref="E13:E14"/>
    <mergeCell ref="H13:H14"/>
    <mergeCell ref="E15:E16"/>
    <mergeCell ref="H15:H16"/>
    <mergeCell ref="C19:C20"/>
    <mergeCell ref="D19:D20"/>
    <mergeCell ref="F19:F20"/>
    <mergeCell ref="I19:I20"/>
    <mergeCell ref="C17:C18"/>
    <mergeCell ref="D17:D18"/>
    <mergeCell ref="I17:I18"/>
    <mergeCell ref="H17:H18"/>
    <mergeCell ref="E17:E18"/>
    <mergeCell ref="E19:E20"/>
    <mergeCell ref="H19:H20"/>
    <mergeCell ref="I23:I24"/>
    <mergeCell ref="C21:C22"/>
    <mergeCell ref="D21:D22"/>
    <mergeCell ref="F21:F22"/>
    <mergeCell ref="G21:G22"/>
    <mergeCell ref="I21:I22"/>
    <mergeCell ref="E21:E22"/>
    <mergeCell ref="E23:E24"/>
    <mergeCell ref="H21:H22"/>
    <mergeCell ref="H23:H24"/>
    <mergeCell ref="I27:I28"/>
    <mergeCell ref="C25:C26"/>
    <mergeCell ref="D25:D26"/>
    <mergeCell ref="F25:F26"/>
    <mergeCell ref="G25:G26"/>
    <mergeCell ref="I25:I26"/>
    <mergeCell ref="E25:E26"/>
    <mergeCell ref="E27:E28"/>
    <mergeCell ref="H25:H26"/>
    <mergeCell ref="H27:H28"/>
    <mergeCell ref="D2:J2"/>
    <mergeCell ref="D3:G3"/>
    <mergeCell ref="H3:J3"/>
    <mergeCell ref="D4:J4"/>
    <mergeCell ref="C5:C7"/>
    <mergeCell ref="D5:D7"/>
    <mergeCell ref="E5:E7"/>
    <mergeCell ref="F5:F7"/>
    <mergeCell ref="G5:G7"/>
    <mergeCell ref="H5:H7"/>
    <mergeCell ref="I5:I7"/>
    <mergeCell ref="J5:J7"/>
    <mergeCell ref="G8:I8"/>
    <mergeCell ref="C54:C56"/>
    <mergeCell ref="D54:D56"/>
    <mergeCell ref="E54:E56"/>
    <mergeCell ref="H54:H56"/>
    <mergeCell ref="J21:J22"/>
    <mergeCell ref="J23:J24"/>
    <mergeCell ref="J25:J26"/>
    <mergeCell ref="J27:J28"/>
    <mergeCell ref="J39:J40"/>
    <mergeCell ref="J11:J12"/>
    <mergeCell ref="J13:J14"/>
    <mergeCell ref="J15:J16"/>
    <mergeCell ref="J17:J18"/>
    <mergeCell ref="J19:J20"/>
    <mergeCell ref="C9:C10"/>
    <mergeCell ref="D9:D10"/>
    <mergeCell ref="E9:E10"/>
    <mergeCell ref="F9:F10"/>
    <mergeCell ref="G9:G10"/>
    <mergeCell ref="H9:H10"/>
    <mergeCell ref="I9:I10"/>
    <mergeCell ref="J9:J10"/>
    <mergeCell ref="C29:C30"/>
    <mergeCell ref="D29:D30"/>
    <mergeCell ref="E29:E30"/>
    <mergeCell ref="F29:F30"/>
    <mergeCell ref="G29:G30"/>
    <mergeCell ref="H29:H30"/>
    <mergeCell ref="I29:I30"/>
    <mergeCell ref="J29:J30"/>
    <mergeCell ref="C31:C32"/>
    <mergeCell ref="D31:D32"/>
    <mergeCell ref="E31:E32"/>
    <mergeCell ref="F31:F32"/>
    <mergeCell ref="G31:G32"/>
    <mergeCell ref="H31:H32"/>
    <mergeCell ref="I31:I32"/>
    <mergeCell ref="J31:J32"/>
    <mergeCell ref="B43:B44"/>
    <mergeCell ref="C43:C44"/>
    <mergeCell ref="D43:D44"/>
    <mergeCell ref="E43:E44"/>
    <mergeCell ref="F43:F44"/>
    <mergeCell ref="G43:G44"/>
    <mergeCell ref="H43:H44"/>
    <mergeCell ref="I43:I44"/>
    <mergeCell ref="J43:J44"/>
    <mergeCell ref="I47:I48"/>
    <mergeCell ref="J47:J48"/>
    <mergeCell ref="B45:B46"/>
    <mergeCell ref="C45:C46"/>
    <mergeCell ref="D45:D46"/>
    <mergeCell ref="E45:E46"/>
    <mergeCell ref="F45:F46"/>
    <mergeCell ref="G45:G46"/>
    <mergeCell ref="H45:H46"/>
    <mergeCell ref="I45:I46"/>
    <mergeCell ref="J45:J46"/>
    <mergeCell ref="I54:I56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7:B48"/>
    <mergeCell ref="C47:C48"/>
    <mergeCell ref="D47:D48"/>
    <mergeCell ref="E47:E48"/>
    <mergeCell ref="F47:F48"/>
    <mergeCell ref="G47:G48"/>
    <mergeCell ref="H47:H4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45:M4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</mergeCells>
  <pageMargins left="0.9055118110236221" right="0" top="0.19685039370078741" bottom="0" header="0.31496062992125984" footer="0.31496062992125984"/>
  <pageSetup paperSize="9" scale="3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32"/>
  <sheetViews>
    <sheetView topLeftCell="A19" zoomScale="120" zoomScaleNormal="120" workbookViewId="0">
      <selection activeCell="C3" sqref="B3:E32"/>
    </sheetView>
  </sheetViews>
  <sheetFormatPr defaultRowHeight="15" x14ac:dyDescent="0.25"/>
  <cols>
    <col min="1" max="1" width="3.42578125" customWidth="1"/>
    <col min="2" max="2" width="80.5703125" customWidth="1"/>
    <col min="3" max="3" width="14.140625" bestFit="1" customWidth="1"/>
    <col min="4" max="4" width="15" customWidth="1"/>
    <col min="5" max="5" width="80.140625" customWidth="1"/>
    <col min="7" max="7" width="3" customWidth="1"/>
    <col min="8" max="8" width="30.28515625" customWidth="1"/>
  </cols>
  <sheetData>
    <row r="2" spans="1:5" ht="15.75" thickBot="1" x14ac:dyDescent="0.3"/>
    <row r="3" spans="1:5" ht="10.5" customHeight="1" x14ac:dyDescent="0.25">
      <c r="B3" s="1"/>
      <c r="C3" s="167"/>
      <c r="D3" s="168"/>
      <c r="E3" s="183"/>
    </row>
    <row r="4" spans="1:5" ht="36" customHeight="1" x14ac:dyDescent="0.25">
      <c r="B4" s="2"/>
      <c r="C4" s="171" t="s">
        <v>53</v>
      </c>
      <c r="D4" s="172"/>
      <c r="E4" s="182"/>
    </row>
    <row r="5" spans="1:5" ht="18" customHeight="1" x14ac:dyDescent="0.25">
      <c r="B5" s="2"/>
      <c r="C5" s="171" t="s">
        <v>92</v>
      </c>
      <c r="D5" s="172"/>
      <c r="E5" s="182"/>
    </row>
    <row r="6" spans="1:5" ht="15.75" customHeight="1" x14ac:dyDescent="0.25">
      <c r="B6" s="2"/>
      <c r="C6" s="76"/>
      <c r="D6" s="78"/>
      <c r="E6" s="75"/>
    </row>
    <row r="7" spans="1:5" ht="15.75" customHeight="1" x14ac:dyDescent="0.25">
      <c r="B7" s="2"/>
      <c r="C7" s="184"/>
      <c r="D7" s="186"/>
      <c r="E7" s="75"/>
    </row>
    <row r="8" spans="1:5" ht="15.75" customHeight="1" thickBot="1" x14ac:dyDescent="0.3">
      <c r="B8" s="17"/>
      <c r="C8" s="185"/>
      <c r="D8" s="187"/>
      <c r="E8" s="77"/>
    </row>
    <row r="9" spans="1:5" ht="15.75" customHeight="1" thickBot="1" x14ac:dyDescent="0.3">
      <c r="B9" s="81"/>
      <c r="C9" s="180" t="s">
        <v>52</v>
      </c>
      <c r="D9" s="181"/>
      <c r="E9" s="82"/>
    </row>
    <row r="10" spans="1:5" ht="18.75" customHeight="1" thickBot="1" x14ac:dyDescent="0.3">
      <c r="B10" s="85" t="s">
        <v>54</v>
      </c>
      <c r="C10" s="83" t="s">
        <v>54</v>
      </c>
      <c r="D10" s="84" t="s">
        <v>90</v>
      </c>
      <c r="E10" s="85" t="s">
        <v>90</v>
      </c>
    </row>
    <row r="11" spans="1:5" ht="90" customHeight="1" thickBot="1" x14ac:dyDescent="0.3">
      <c r="A11">
        <v>1</v>
      </c>
      <c r="B11" s="110"/>
      <c r="C11" s="116" t="s">
        <v>25</v>
      </c>
      <c r="D11" s="114" t="s">
        <v>33</v>
      </c>
      <c r="E11" s="110"/>
    </row>
    <row r="12" spans="1:5" ht="90" customHeight="1" thickBot="1" x14ac:dyDescent="0.3">
      <c r="A12">
        <v>2</v>
      </c>
      <c r="B12" s="111"/>
      <c r="C12" s="117" t="s">
        <v>24</v>
      </c>
      <c r="D12" s="117" t="s">
        <v>34</v>
      </c>
      <c r="E12" s="111"/>
    </row>
    <row r="13" spans="1:5" ht="90" customHeight="1" thickBot="1" x14ac:dyDescent="0.3">
      <c r="A13">
        <v>3</v>
      </c>
      <c r="B13" s="111"/>
      <c r="C13" s="117" t="s">
        <v>26</v>
      </c>
      <c r="D13" s="118" t="s">
        <v>35</v>
      </c>
      <c r="E13" s="111"/>
    </row>
    <row r="14" spans="1:5" ht="90" customHeight="1" thickBot="1" x14ac:dyDescent="0.3">
      <c r="A14">
        <v>4</v>
      </c>
      <c r="B14" s="111"/>
      <c r="C14" s="119" t="s">
        <v>27</v>
      </c>
      <c r="D14" s="120" t="s">
        <v>36</v>
      </c>
      <c r="E14" s="111"/>
    </row>
    <row r="15" spans="1:5" ht="90" customHeight="1" thickBot="1" x14ac:dyDescent="0.3">
      <c r="A15">
        <v>5</v>
      </c>
      <c r="B15" s="111"/>
      <c r="C15" s="114" t="s">
        <v>28</v>
      </c>
      <c r="D15" s="118" t="s">
        <v>37</v>
      </c>
      <c r="E15" s="111"/>
    </row>
    <row r="16" spans="1:5" ht="90" customHeight="1" thickBot="1" x14ac:dyDescent="0.3">
      <c r="A16">
        <v>6</v>
      </c>
      <c r="B16" s="111"/>
      <c r="C16" s="119" t="s">
        <v>29</v>
      </c>
      <c r="D16" s="120" t="s">
        <v>38</v>
      </c>
      <c r="E16" s="112"/>
    </row>
    <row r="17" spans="1:8" ht="90" customHeight="1" thickBot="1" x14ac:dyDescent="0.55000000000000004">
      <c r="A17">
        <v>7</v>
      </c>
      <c r="B17" s="111"/>
      <c r="C17" s="114" t="s">
        <v>30</v>
      </c>
      <c r="D17" s="118" t="s">
        <v>39</v>
      </c>
      <c r="E17" s="114"/>
      <c r="F17" s="73"/>
    </row>
    <row r="18" spans="1:8" ht="90" customHeight="1" thickBot="1" x14ac:dyDescent="0.55000000000000004">
      <c r="A18">
        <v>8</v>
      </c>
      <c r="B18" s="111"/>
      <c r="C18" s="119" t="s">
        <v>31</v>
      </c>
      <c r="D18" s="120" t="s">
        <v>40</v>
      </c>
      <c r="E18" s="115"/>
      <c r="F18" s="74"/>
      <c r="H18" s="79"/>
    </row>
    <row r="19" spans="1:8" ht="90" customHeight="1" thickBot="1" x14ac:dyDescent="0.55000000000000004">
      <c r="B19" s="111"/>
      <c r="C19" s="114" t="s">
        <v>32</v>
      </c>
      <c r="D19" s="118" t="s">
        <v>41</v>
      </c>
      <c r="E19" s="115"/>
      <c r="F19" s="74"/>
      <c r="H19" s="79"/>
    </row>
    <row r="20" spans="1:8" ht="90" customHeight="1" thickBot="1" x14ac:dyDescent="0.55000000000000004">
      <c r="A20">
        <v>9</v>
      </c>
      <c r="B20" s="111"/>
      <c r="C20" s="114" t="s">
        <v>110</v>
      </c>
      <c r="D20" s="118" t="s">
        <v>111</v>
      </c>
      <c r="E20" s="109" t="s">
        <v>58</v>
      </c>
      <c r="F20" s="72"/>
      <c r="H20" s="79"/>
    </row>
    <row r="21" spans="1:8" ht="21" thickBot="1" x14ac:dyDescent="0.3">
      <c r="B21" s="85" t="s">
        <v>55</v>
      </c>
      <c r="C21" s="47" t="s">
        <v>55</v>
      </c>
      <c r="D21" s="86" t="s">
        <v>57</v>
      </c>
      <c r="E21" s="85" t="s">
        <v>57</v>
      </c>
    </row>
    <row r="22" spans="1:8" ht="90" customHeight="1" thickBot="1" x14ac:dyDescent="0.3">
      <c r="A22">
        <v>10</v>
      </c>
      <c r="B22" s="111"/>
      <c r="C22" s="116" t="s">
        <v>33</v>
      </c>
      <c r="D22" s="121" t="s">
        <v>24</v>
      </c>
      <c r="E22" s="111"/>
    </row>
    <row r="23" spans="1:8" ht="90" customHeight="1" thickBot="1" x14ac:dyDescent="0.3">
      <c r="A23">
        <v>11</v>
      </c>
      <c r="B23" s="111"/>
      <c r="C23" s="117" t="s">
        <v>34</v>
      </c>
      <c r="D23" s="118" t="s">
        <v>28</v>
      </c>
      <c r="E23" s="111"/>
      <c r="H23" s="79"/>
    </row>
    <row r="24" spans="1:8" ht="90" customHeight="1" thickBot="1" x14ac:dyDescent="0.3">
      <c r="A24">
        <v>12</v>
      </c>
      <c r="B24" s="111"/>
      <c r="C24" s="122" t="s">
        <v>35</v>
      </c>
      <c r="D24" s="123" t="s">
        <v>30</v>
      </c>
      <c r="E24" s="111"/>
    </row>
    <row r="25" spans="1:8" ht="90" customHeight="1" thickBot="1" x14ac:dyDescent="0.3">
      <c r="A25">
        <v>13</v>
      </c>
      <c r="B25" s="111"/>
      <c r="C25" s="117" t="s">
        <v>36</v>
      </c>
      <c r="D25" s="118" t="s">
        <v>31</v>
      </c>
      <c r="E25" s="111"/>
    </row>
    <row r="26" spans="1:8" ht="90" customHeight="1" thickBot="1" x14ac:dyDescent="0.3">
      <c r="A26">
        <v>14</v>
      </c>
      <c r="B26" s="111"/>
      <c r="C26" s="122" t="s">
        <v>37</v>
      </c>
      <c r="D26" s="123" t="s">
        <v>29</v>
      </c>
      <c r="E26" s="111"/>
    </row>
    <row r="27" spans="1:8" ht="90" customHeight="1" thickBot="1" x14ac:dyDescent="0.3">
      <c r="A27">
        <v>15</v>
      </c>
      <c r="B27" s="111"/>
      <c r="C27" s="117" t="s">
        <v>38</v>
      </c>
      <c r="D27" s="118" t="s">
        <v>26</v>
      </c>
      <c r="E27" s="111"/>
      <c r="F27" s="10"/>
    </row>
    <row r="28" spans="1:8" ht="90" customHeight="1" thickBot="1" x14ac:dyDescent="0.3">
      <c r="A28">
        <v>16</v>
      </c>
      <c r="B28" s="109"/>
      <c r="C28" s="122" t="s">
        <v>39</v>
      </c>
      <c r="D28" s="123" t="s">
        <v>32</v>
      </c>
      <c r="E28" s="109"/>
      <c r="F28" s="10"/>
    </row>
    <row r="29" spans="1:8" ht="89.25" customHeight="1" thickBot="1" x14ac:dyDescent="0.3">
      <c r="A29">
        <v>17</v>
      </c>
      <c r="B29" s="112"/>
      <c r="C29" s="117" t="s">
        <v>40</v>
      </c>
      <c r="D29" s="124" t="s">
        <v>25</v>
      </c>
      <c r="E29" s="112"/>
      <c r="F29" s="79"/>
    </row>
    <row r="30" spans="1:8" ht="89.25" customHeight="1" thickBot="1" x14ac:dyDescent="0.3">
      <c r="A30">
        <v>18</v>
      </c>
      <c r="B30" s="111"/>
      <c r="C30" s="125" t="s">
        <v>41</v>
      </c>
      <c r="D30" s="126" t="s">
        <v>110</v>
      </c>
      <c r="E30" s="111"/>
    </row>
    <row r="31" spans="1:8" ht="90.75" customHeight="1" thickBot="1" x14ac:dyDescent="0.3">
      <c r="A31">
        <v>19</v>
      </c>
      <c r="B31" s="109" t="s">
        <v>58</v>
      </c>
      <c r="C31" s="125" t="s">
        <v>111</v>
      </c>
      <c r="D31" s="126" t="s">
        <v>27</v>
      </c>
      <c r="E31" s="113"/>
    </row>
    <row r="32" spans="1:8" ht="87" customHeight="1" thickBot="1" x14ac:dyDescent="0.3">
      <c r="B32" s="109"/>
      <c r="C32" s="87"/>
      <c r="D32" s="88"/>
      <c r="E32" s="109"/>
    </row>
  </sheetData>
  <sortState ref="C2:D24">
    <sortCondition ref="C2"/>
  </sortState>
  <mergeCells count="6">
    <mergeCell ref="C9:D9"/>
    <mergeCell ref="C4:E4"/>
    <mergeCell ref="C5:E5"/>
    <mergeCell ref="C3:E3"/>
    <mergeCell ref="C7:C8"/>
    <mergeCell ref="D7:D8"/>
  </mergeCells>
  <pageMargins left="0.31496062992125984" right="0.31496062992125984" top="0.19685039370078741" bottom="0.19685039370078741" header="0.31496062992125984" footer="0.31496062992125984"/>
  <pageSetup scale="38" orientation="portrait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76"/>
  <sheetViews>
    <sheetView topLeftCell="B13" workbookViewId="0">
      <selection activeCell="B16" sqref="B16"/>
    </sheetView>
  </sheetViews>
  <sheetFormatPr defaultRowHeight="15" x14ac:dyDescent="0.25"/>
  <cols>
    <col min="2" max="2" width="45.140625" bestFit="1" customWidth="1"/>
    <col min="3" max="3" width="24" customWidth="1"/>
    <col min="4" max="4" width="41.7109375" customWidth="1"/>
    <col min="5" max="5" width="14.140625" bestFit="1" customWidth="1"/>
    <col min="6" max="6" width="16.5703125" style="48" customWidth="1"/>
    <col min="7" max="8" width="14.140625" bestFit="1" customWidth="1"/>
    <col min="10" max="10" width="3" customWidth="1"/>
    <col min="11" max="11" width="30.28515625" style="10" customWidth="1"/>
    <col min="12" max="13" width="9.140625" style="10"/>
  </cols>
  <sheetData>
    <row r="2" spans="1:13" ht="15.75" thickBot="1" x14ac:dyDescent="0.3"/>
    <row r="3" spans="1:13" ht="10.5" customHeight="1" x14ac:dyDescent="0.25">
      <c r="B3" s="1"/>
      <c r="C3" s="167"/>
      <c r="D3" s="168"/>
      <c r="E3" s="168"/>
      <c r="F3" s="168"/>
      <c r="G3" s="168"/>
      <c r="H3" s="183"/>
    </row>
    <row r="4" spans="1:13" ht="36" customHeight="1" x14ac:dyDescent="0.25">
      <c r="B4" s="2"/>
      <c r="C4" s="171" t="s">
        <v>53</v>
      </c>
      <c r="D4" s="172"/>
      <c r="E4" s="172"/>
      <c r="F4" s="172"/>
      <c r="G4" s="172"/>
      <c r="H4" s="182"/>
    </row>
    <row r="5" spans="1:13" ht="18" customHeight="1" x14ac:dyDescent="0.25">
      <c r="B5" s="2"/>
      <c r="C5" s="171" t="s">
        <v>92</v>
      </c>
      <c r="D5" s="172"/>
      <c r="E5" s="172"/>
      <c r="F5" s="172"/>
      <c r="G5" s="172"/>
      <c r="H5" s="182"/>
    </row>
    <row r="6" spans="1:13" ht="15.75" customHeight="1" x14ac:dyDescent="0.25">
      <c r="B6" s="2"/>
      <c r="C6" s="18"/>
      <c r="D6" s="34"/>
      <c r="E6" s="34"/>
      <c r="F6" s="49"/>
      <c r="G6" s="34"/>
      <c r="H6" s="177"/>
    </row>
    <row r="7" spans="1:13" ht="15.75" customHeight="1" x14ac:dyDescent="0.25">
      <c r="B7" s="2"/>
      <c r="C7" s="184"/>
      <c r="D7" s="186"/>
      <c r="E7" s="34"/>
      <c r="F7" s="49"/>
      <c r="G7" s="34"/>
      <c r="H7" s="177"/>
    </row>
    <row r="8" spans="1:13" ht="15.75" customHeight="1" thickBot="1" x14ac:dyDescent="0.3">
      <c r="B8" s="17"/>
      <c r="C8" s="185"/>
      <c r="D8" s="187"/>
      <c r="E8" s="35"/>
      <c r="F8" s="50"/>
      <c r="G8" s="35"/>
      <c r="H8" s="191"/>
    </row>
    <row r="9" spans="1:13" ht="15.75" customHeight="1" thickBot="1" x14ac:dyDescent="0.3">
      <c r="B9" s="188"/>
      <c r="C9" s="189"/>
      <c r="D9" s="16"/>
      <c r="E9" s="188" t="s">
        <v>113</v>
      </c>
      <c r="F9" s="189"/>
      <c r="G9" s="189"/>
      <c r="H9" s="190"/>
    </row>
    <row r="10" spans="1:13" ht="18.75" customHeight="1" thickBot="1" x14ac:dyDescent="0.3">
      <c r="B10" s="19"/>
      <c r="C10" s="33" t="s">
        <v>52</v>
      </c>
      <c r="D10" s="92" t="s">
        <v>102</v>
      </c>
      <c r="E10" s="19" t="s">
        <v>54</v>
      </c>
      <c r="F10" s="96" t="s">
        <v>56</v>
      </c>
      <c r="G10" s="19" t="s">
        <v>55</v>
      </c>
      <c r="H10" s="19" t="s">
        <v>57</v>
      </c>
    </row>
    <row r="11" spans="1:13" ht="90" customHeight="1" x14ac:dyDescent="0.5">
      <c r="A11">
        <v>1</v>
      </c>
      <c r="B11" s="66" t="s">
        <v>98</v>
      </c>
      <c r="C11" s="67"/>
      <c r="D11" s="95" t="s">
        <v>105</v>
      </c>
      <c r="E11" s="97" t="s">
        <v>25</v>
      </c>
      <c r="F11" s="98" t="s">
        <v>33</v>
      </c>
      <c r="G11" s="97" t="s">
        <v>33</v>
      </c>
      <c r="H11" s="98" t="s">
        <v>24</v>
      </c>
      <c r="K11" s="42" t="s">
        <v>46</v>
      </c>
      <c r="M11" s="10" t="s">
        <v>80</v>
      </c>
    </row>
    <row r="12" spans="1:13" ht="90" customHeight="1" x14ac:dyDescent="0.5">
      <c r="A12">
        <v>2</v>
      </c>
      <c r="B12" s="23" t="s">
        <v>66</v>
      </c>
      <c r="C12" s="25"/>
      <c r="D12" s="95" t="s">
        <v>105</v>
      </c>
      <c r="E12" s="99" t="s">
        <v>24</v>
      </c>
      <c r="F12" s="100" t="s">
        <v>34</v>
      </c>
      <c r="G12" s="99" t="s">
        <v>34</v>
      </c>
      <c r="H12" s="101" t="s">
        <v>28</v>
      </c>
      <c r="K12" s="43" t="s">
        <v>67</v>
      </c>
      <c r="M12" s="10" t="s">
        <v>79</v>
      </c>
    </row>
    <row r="13" spans="1:13" ht="90" customHeight="1" x14ac:dyDescent="0.5">
      <c r="A13">
        <v>3</v>
      </c>
      <c r="B13" s="23" t="s">
        <v>13</v>
      </c>
      <c r="C13" s="69"/>
      <c r="D13" s="95" t="s">
        <v>76</v>
      </c>
      <c r="E13" s="99" t="s">
        <v>26</v>
      </c>
      <c r="F13" s="101" t="s">
        <v>35</v>
      </c>
      <c r="G13" s="102" t="s">
        <v>35</v>
      </c>
      <c r="H13" s="101" t="s">
        <v>30</v>
      </c>
      <c r="K13" s="43" t="s">
        <v>22</v>
      </c>
      <c r="M13" s="10" t="s">
        <v>88</v>
      </c>
    </row>
    <row r="14" spans="1:13" ht="90" customHeight="1" x14ac:dyDescent="0.5">
      <c r="A14">
        <v>4</v>
      </c>
      <c r="B14" s="23" t="s">
        <v>65</v>
      </c>
      <c r="C14" s="24"/>
      <c r="D14" s="95" t="s">
        <v>85</v>
      </c>
      <c r="E14" s="99" t="s">
        <v>27</v>
      </c>
      <c r="F14" s="100" t="s">
        <v>36</v>
      </c>
      <c r="G14" s="99" t="s">
        <v>36</v>
      </c>
      <c r="H14" s="101" t="s">
        <v>31</v>
      </c>
      <c r="K14" s="43" t="s">
        <v>50</v>
      </c>
      <c r="M14" s="10" t="s">
        <v>75</v>
      </c>
    </row>
    <row r="15" spans="1:13" ht="90" customHeight="1" x14ac:dyDescent="0.5">
      <c r="A15">
        <v>5</v>
      </c>
      <c r="B15" s="23" t="s">
        <v>8</v>
      </c>
      <c r="C15" s="24"/>
      <c r="D15" s="95" t="s">
        <v>73</v>
      </c>
      <c r="E15" s="102" t="s">
        <v>28</v>
      </c>
      <c r="F15" s="101" t="s">
        <v>37</v>
      </c>
      <c r="G15" s="102" t="s">
        <v>37</v>
      </c>
      <c r="H15" s="101" t="s">
        <v>29</v>
      </c>
      <c r="K15" s="43" t="s">
        <v>47</v>
      </c>
      <c r="M15" s="10" t="s">
        <v>82</v>
      </c>
    </row>
    <row r="16" spans="1:13" ht="90" customHeight="1" x14ac:dyDescent="0.5">
      <c r="A16">
        <v>6</v>
      </c>
      <c r="B16" s="22" t="s">
        <v>6</v>
      </c>
      <c r="C16" s="25"/>
      <c r="D16" s="95" t="s">
        <v>87</v>
      </c>
      <c r="E16" s="99" t="s">
        <v>29</v>
      </c>
      <c r="F16" s="100" t="s">
        <v>38</v>
      </c>
      <c r="G16" s="99" t="s">
        <v>38</v>
      </c>
      <c r="H16" s="101" t="s">
        <v>26</v>
      </c>
      <c r="K16" s="42" t="s">
        <v>68</v>
      </c>
      <c r="M16" s="10" t="s">
        <v>78</v>
      </c>
    </row>
    <row r="17" spans="1:13" ht="90" customHeight="1" x14ac:dyDescent="0.5">
      <c r="A17">
        <v>7</v>
      </c>
      <c r="B17" s="22" t="s">
        <v>7</v>
      </c>
      <c r="C17" s="25"/>
      <c r="D17" s="95" t="s">
        <v>103</v>
      </c>
      <c r="E17" s="102" t="s">
        <v>30</v>
      </c>
      <c r="F17" s="101" t="s">
        <v>39</v>
      </c>
      <c r="G17" s="102" t="s">
        <v>39</v>
      </c>
      <c r="H17" s="101" t="s">
        <v>32</v>
      </c>
      <c r="I17" s="73"/>
      <c r="K17" s="42" t="s">
        <v>19</v>
      </c>
      <c r="M17" s="10" t="s">
        <v>73</v>
      </c>
    </row>
    <row r="18" spans="1:13" ht="90" customHeight="1" x14ac:dyDescent="0.5">
      <c r="A18">
        <v>8</v>
      </c>
      <c r="B18" s="23" t="s">
        <v>60</v>
      </c>
      <c r="C18" s="24"/>
      <c r="D18" s="95" t="s">
        <v>80</v>
      </c>
      <c r="E18" s="99" t="s">
        <v>31</v>
      </c>
      <c r="F18" s="100" t="s">
        <v>40</v>
      </c>
      <c r="G18" s="99" t="s">
        <v>40</v>
      </c>
      <c r="H18" s="100" t="s">
        <v>110</v>
      </c>
      <c r="I18" s="74"/>
      <c r="K18" s="43" t="s">
        <v>49</v>
      </c>
      <c r="M18" s="10" t="s">
        <v>77</v>
      </c>
    </row>
    <row r="19" spans="1:13" ht="90" customHeight="1" x14ac:dyDescent="0.5">
      <c r="A19">
        <v>9</v>
      </c>
      <c r="B19" s="23" t="s">
        <v>94</v>
      </c>
      <c r="C19" s="24"/>
      <c r="D19" s="107" t="s">
        <v>101</v>
      </c>
      <c r="E19" s="102" t="s">
        <v>32</v>
      </c>
      <c r="F19" s="101" t="s">
        <v>41</v>
      </c>
      <c r="G19" s="102" t="s">
        <v>41</v>
      </c>
      <c r="H19" s="100" t="s">
        <v>25</v>
      </c>
      <c r="I19" s="72"/>
      <c r="K19" s="43" t="s">
        <v>48</v>
      </c>
      <c r="M19" s="10" t="s">
        <v>84</v>
      </c>
    </row>
    <row r="20" spans="1:13" ht="90" customHeight="1" x14ac:dyDescent="0.5">
      <c r="A20">
        <v>10</v>
      </c>
      <c r="B20" s="23" t="s">
        <v>95</v>
      </c>
      <c r="C20" s="25"/>
      <c r="D20" s="95" t="s">
        <v>100</v>
      </c>
      <c r="E20" s="99" t="s">
        <v>110</v>
      </c>
      <c r="F20" s="100" t="s">
        <v>111</v>
      </c>
      <c r="G20" s="99" t="s">
        <v>111</v>
      </c>
      <c r="H20" s="101" t="s">
        <v>27</v>
      </c>
      <c r="K20" s="43" t="s">
        <v>18</v>
      </c>
      <c r="M20" s="10" t="s">
        <v>87</v>
      </c>
    </row>
    <row r="21" spans="1:13" ht="90" customHeight="1" x14ac:dyDescent="0.5">
      <c r="A21">
        <v>11</v>
      </c>
      <c r="B21" s="23" t="s">
        <v>97</v>
      </c>
      <c r="C21" s="24"/>
      <c r="D21" s="95" t="s">
        <v>106</v>
      </c>
      <c r="E21" s="22"/>
      <c r="F21" s="25"/>
      <c r="G21" s="23"/>
      <c r="H21" s="24"/>
      <c r="K21" s="43" t="s">
        <v>45</v>
      </c>
      <c r="M21" s="10" t="s">
        <v>76</v>
      </c>
    </row>
    <row r="22" spans="1:13" ht="90" customHeight="1" thickBot="1" x14ac:dyDescent="0.55000000000000004">
      <c r="A22">
        <v>12</v>
      </c>
      <c r="B22" s="22" t="s">
        <v>61</v>
      </c>
      <c r="C22" s="24"/>
      <c r="D22" s="127" t="s">
        <v>77</v>
      </c>
      <c r="E22" s="103"/>
      <c r="F22" s="104"/>
      <c r="G22" s="46"/>
      <c r="H22" s="105"/>
      <c r="K22" s="43" t="s">
        <v>69</v>
      </c>
      <c r="M22" s="10" t="s">
        <v>86</v>
      </c>
    </row>
    <row r="23" spans="1:13" ht="90" customHeight="1" x14ac:dyDescent="0.5">
      <c r="A23">
        <v>13</v>
      </c>
      <c r="B23" s="22" t="s">
        <v>96</v>
      </c>
      <c r="C23" s="25"/>
      <c r="D23" s="93" t="s">
        <v>99</v>
      </c>
      <c r="E23" s="42"/>
      <c r="F23" s="42"/>
      <c r="G23" s="42"/>
      <c r="H23" s="43"/>
      <c r="K23" s="42" t="s">
        <v>70</v>
      </c>
      <c r="M23" s="10" t="s">
        <v>74</v>
      </c>
    </row>
    <row r="24" spans="1:13" ht="90" customHeight="1" x14ac:dyDescent="0.5">
      <c r="A24">
        <v>14</v>
      </c>
      <c r="B24" s="23" t="s">
        <v>12</v>
      </c>
      <c r="C24" s="25"/>
      <c r="D24" s="93" t="s">
        <v>84</v>
      </c>
      <c r="E24" s="44"/>
      <c r="F24" s="51"/>
      <c r="G24" s="43"/>
      <c r="H24" s="42"/>
      <c r="K24" s="42" t="s">
        <v>17</v>
      </c>
      <c r="M24" s="10" t="s">
        <v>83</v>
      </c>
    </row>
    <row r="25" spans="1:13" ht="90" customHeight="1" x14ac:dyDescent="0.5">
      <c r="A25">
        <v>15</v>
      </c>
      <c r="B25" s="23" t="s">
        <v>59</v>
      </c>
      <c r="C25" s="24"/>
      <c r="D25" s="93" t="s">
        <v>75</v>
      </c>
      <c r="E25" s="42"/>
      <c r="F25" s="42"/>
      <c r="G25" s="43"/>
      <c r="H25" s="42"/>
      <c r="K25" s="43" t="s">
        <v>64</v>
      </c>
      <c r="M25" s="10" t="s">
        <v>85</v>
      </c>
    </row>
    <row r="26" spans="1:13" ht="90" customHeight="1" x14ac:dyDescent="0.5">
      <c r="A26">
        <v>16</v>
      </c>
      <c r="B26" s="22" t="s">
        <v>5</v>
      </c>
      <c r="C26" s="24"/>
      <c r="D26" s="93" t="s">
        <v>82</v>
      </c>
      <c r="E26" s="44"/>
      <c r="F26" s="51"/>
      <c r="G26" s="43"/>
      <c r="H26" s="45"/>
      <c r="I26" s="10"/>
      <c r="K26" s="43" t="s">
        <v>51</v>
      </c>
      <c r="M26" s="10" t="s">
        <v>89</v>
      </c>
    </row>
    <row r="27" spans="1:13" ht="90" customHeight="1" x14ac:dyDescent="0.5">
      <c r="A27">
        <v>17</v>
      </c>
      <c r="B27" s="106" t="s">
        <v>104</v>
      </c>
      <c r="C27" s="24"/>
      <c r="D27" s="93" t="s">
        <v>107</v>
      </c>
      <c r="E27" s="42"/>
      <c r="F27" s="42"/>
      <c r="G27" s="43"/>
      <c r="H27" s="43"/>
      <c r="I27" s="10"/>
      <c r="K27" s="42" t="s">
        <v>71</v>
      </c>
      <c r="M27" s="10" t="s">
        <v>72</v>
      </c>
    </row>
    <row r="28" spans="1:13" ht="89.25" customHeight="1" x14ac:dyDescent="0.5">
      <c r="A28">
        <v>18</v>
      </c>
      <c r="B28" s="22" t="s">
        <v>108</v>
      </c>
      <c r="C28" s="24"/>
      <c r="D28" s="93" t="s">
        <v>114</v>
      </c>
      <c r="F28" s="80"/>
      <c r="G28" s="43"/>
      <c r="H28" s="10"/>
      <c r="I28" s="79"/>
      <c r="M28" s="10" t="s">
        <v>81</v>
      </c>
    </row>
    <row r="29" spans="1:13" ht="89.25" customHeight="1" x14ac:dyDescent="0.5">
      <c r="A29">
        <v>19</v>
      </c>
      <c r="B29" s="23" t="s">
        <v>109</v>
      </c>
      <c r="C29" s="69"/>
      <c r="D29" s="128" t="s">
        <v>112</v>
      </c>
    </row>
    <row r="30" spans="1:13" ht="90.75" customHeight="1" x14ac:dyDescent="0.25">
      <c r="A30">
        <v>20</v>
      </c>
      <c r="B30" s="68"/>
      <c r="C30" s="69"/>
      <c r="D30" s="94"/>
    </row>
    <row r="31" spans="1:13" ht="87" customHeight="1" thickBot="1" x14ac:dyDescent="0.55000000000000004">
      <c r="B31" s="71" t="s">
        <v>58</v>
      </c>
      <c r="C31" s="70"/>
      <c r="D31" s="94"/>
    </row>
    <row r="40" spans="6:6" x14ac:dyDescent="0.25">
      <c r="F40"/>
    </row>
    <row r="41" spans="6:6" x14ac:dyDescent="0.25">
      <c r="F41"/>
    </row>
    <row r="42" spans="6:6" ht="15" customHeight="1" x14ac:dyDescent="0.25">
      <c r="F42"/>
    </row>
    <row r="43" spans="6:6" ht="15.75" customHeight="1" x14ac:dyDescent="0.25">
      <c r="F43"/>
    </row>
    <row r="44" spans="6:6" ht="15" customHeight="1" x14ac:dyDescent="0.25">
      <c r="F44"/>
    </row>
    <row r="45" spans="6:6" ht="15.75" customHeight="1" x14ac:dyDescent="0.25">
      <c r="F45"/>
    </row>
    <row r="46" spans="6:6" ht="15" customHeight="1" x14ac:dyDescent="0.25">
      <c r="F46"/>
    </row>
    <row r="47" spans="6:6" ht="15.75" customHeight="1" x14ac:dyDescent="0.25">
      <c r="F47"/>
    </row>
    <row r="48" spans="6:6" ht="15" customHeight="1" x14ac:dyDescent="0.25">
      <c r="F48"/>
    </row>
    <row r="49" spans="6:6" ht="15.75" customHeight="1" x14ac:dyDescent="0.25">
      <c r="F49"/>
    </row>
    <row r="50" spans="6:6" ht="15" customHeight="1" x14ac:dyDescent="0.25">
      <c r="F50"/>
    </row>
    <row r="51" spans="6:6" ht="15.75" customHeight="1" x14ac:dyDescent="0.25">
      <c r="F51"/>
    </row>
    <row r="52" spans="6:6" ht="15" customHeight="1" x14ac:dyDescent="0.25">
      <c r="F52"/>
    </row>
    <row r="53" spans="6:6" ht="15.75" customHeight="1" x14ac:dyDescent="0.25">
      <c r="F53"/>
    </row>
    <row r="54" spans="6:6" ht="15" customHeight="1" x14ac:dyDescent="0.25">
      <c r="F54"/>
    </row>
    <row r="55" spans="6:6" ht="15.75" customHeight="1" x14ac:dyDescent="0.25">
      <c r="F55"/>
    </row>
    <row r="56" spans="6:6" ht="15" customHeight="1" x14ac:dyDescent="0.25">
      <c r="F56"/>
    </row>
    <row r="57" spans="6:6" ht="15.75" customHeight="1" x14ac:dyDescent="0.25">
      <c r="F57"/>
    </row>
    <row r="58" spans="6:6" ht="15" customHeight="1" x14ac:dyDescent="0.25">
      <c r="F58"/>
    </row>
    <row r="59" spans="6:6" ht="15.75" customHeight="1" x14ac:dyDescent="0.25">
      <c r="F59"/>
    </row>
    <row r="60" spans="6:6" ht="15" customHeight="1" x14ac:dyDescent="0.25">
      <c r="F60"/>
    </row>
    <row r="61" spans="6:6" ht="15.75" customHeight="1" x14ac:dyDescent="0.25">
      <c r="F61"/>
    </row>
    <row r="62" spans="6:6" ht="15" customHeight="1" x14ac:dyDescent="0.25">
      <c r="F62"/>
    </row>
    <row r="63" spans="6:6" ht="15.75" customHeight="1" x14ac:dyDescent="0.25">
      <c r="F63"/>
    </row>
    <row r="64" spans="6:6" ht="15" customHeight="1" x14ac:dyDescent="0.25">
      <c r="F64"/>
    </row>
    <row r="65" spans="6:6" ht="15.75" customHeight="1" x14ac:dyDescent="0.25">
      <c r="F65"/>
    </row>
    <row r="66" spans="6:6" ht="15" customHeight="1" x14ac:dyDescent="0.25">
      <c r="F66"/>
    </row>
    <row r="67" spans="6:6" ht="15.75" customHeight="1" x14ac:dyDescent="0.25">
      <c r="F67"/>
    </row>
    <row r="68" spans="6:6" ht="15" customHeight="1" x14ac:dyDescent="0.25">
      <c r="F68"/>
    </row>
    <row r="69" spans="6:6" ht="15.75" customHeight="1" x14ac:dyDescent="0.25">
      <c r="F69"/>
    </row>
    <row r="70" spans="6:6" ht="15" customHeight="1" x14ac:dyDescent="0.25">
      <c r="F70"/>
    </row>
    <row r="71" spans="6:6" ht="15.75" customHeight="1" x14ac:dyDescent="0.25">
      <c r="F71"/>
    </row>
    <row r="72" spans="6:6" ht="15" customHeight="1" x14ac:dyDescent="0.25">
      <c r="F72"/>
    </row>
    <row r="73" spans="6:6" ht="15.75" customHeight="1" x14ac:dyDescent="0.25">
      <c r="F73"/>
    </row>
    <row r="74" spans="6:6" ht="15" customHeight="1" x14ac:dyDescent="0.25">
      <c r="F74"/>
    </row>
    <row r="75" spans="6:6" ht="15.75" customHeight="1" x14ac:dyDescent="0.25">
      <c r="F75"/>
    </row>
    <row r="76" spans="6:6" x14ac:dyDescent="0.25">
      <c r="F76"/>
    </row>
  </sheetData>
  <mergeCells count="8">
    <mergeCell ref="E9:H9"/>
    <mergeCell ref="C3:H3"/>
    <mergeCell ref="C5:H5"/>
    <mergeCell ref="C4:H4"/>
    <mergeCell ref="B9:C9"/>
    <mergeCell ref="C7:C8"/>
    <mergeCell ref="H6:H8"/>
    <mergeCell ref="D7:D8"/>
  </mergeCells>
  <pageMargins left="0.19685039370078741" right="0.11811023622047245" top="0.15748031496062992" bottom="0.74803149606299213" header="0.19685039370078741" footer="0.31496062992125984"/>
  <pageSetup paperSize="9" scale="39" orientation="portrait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X30"/>
  <sheetViews>
    <sheetView workbookViewId="0">
      <selection activeCell="J31" sqref="J31"/>
    </sheetView>
  </sheetViews>
  <sheetFormatPr defaultRowHeight="15" x14ac:dyDescent="0.25"/>
  <sheetData>
    <row r="3" spans="2:24" x14ac:dyDescent="0.25">
      <c r="E3">
        <v>8</v>
      </c>
      <c r="F3">
        <v>0.12707688309385301</v>
      </c>
      <c r="I3" t="s">
        <v>24</v>
      </c>
      <c r="J3">
        <v>5.6887374545215752E-2</v>
      </c>
    </row>
    <row r="4" spans="2:24" x14ac:dyDescent="0.25">
      <c r="E4">
        <v>13</v>
      </c>
      <c r="F4">
        <v>0.13821407535748775</v>
      </c>
      <c r="I4" t="s">
        <v>28</v>
      </c>
      <c r="J4">
        <v>6.5909590951183539E-2</v>
      </c>
      <c r="O4" t="s">
        <v>42</v>
      </c>
    </row>
    <row r="5" spans="2:24" x14ac:dyDescent="0.25">
      <c r="E5">
        <v>1</v>
      </c>
      <c r="F5">
        <v>0.27493383962272899</v>
      </c>
      <c r="I5" t="s">
        <v>30</v>
      </c>
      <c r="J5">
        <v>6.6080672502148996E-2</v>
      </c>
    </row>
    <row r="6" spans="2:24" x14ac:dyDescent="0.25">
      <c r="E6">
        <v>11</v>
      </c>
      <c r="F6">
        <v>0.29729008188633099</v>
      </c>
      <c r="I6" t="s">
        <v>31</v>
      </c>
      <c r="J6">
        <v>0.42988476678158505</v>
      </c>
      <c r="T6" s="192" t="s">
        <v>43</v>
      </c>
      <c r="U6" s="192"/>
      <c r="W6" s="192" t="s">
        <v>44</v>
      </c>
      <c r="X6" s="192"/>
    </row>
    <row r="7" spans="2:24" x14ac:dyDescent="0.25">
      <c r="E7">
        <v>6</v>
      </c>
      <c r="F7">
        <v>0.42472320717881995</v>
      </c>
      <c r="I7" t="s">
        <v>29</v>
      </c>
      <c r="J7">
        <v>0.57608840909919068</v>
      </c>
      <c r="N7">
        <v>1</v>
      </c>
      <c r="O7">
        <f t="shared" ref="O7:O14" ca="1" si="0">RAND()</f>
        <v>0.5037769900815271</v>
      </c>
      <c r="Q7" t="s">
        <v>24</v>
      </c>
      <c r="R7">
        <v>5.6887374545215752E-2</v>
      </c>
      <c r="T7" s="41" t="s">
        <v>25</v>
      </c>
      <c r="U7" s="41" t="s">
        <v>33</v>
      </c>
      <c r="V7" s="41"/>
      <c r="W7" s="41" t="s">
        <v>33</v>
      </c>
      <c r="X7" s="41" t="s">
        <v>24</v>
      </c>
    </row>
    <row r="8" spans="2:24" x14ac:dyDescent="0.25">
      <c r="E8">
        <v>7</v>
      </c>
      <c r="F8">
        <v>0.46450431221539268</v>
      </c>
      <c r="I8" t="s">
        <v>26</v>
      </c>
      <c r="J8">
        <v>0.60690395109855022</v>
      </c>
      <c r="N8">
        <v>2</v>
      </c>
      <c r="O8">
        <f t="shared" ca="1" si="0"/>
        <v>0.52433674317520618</v>
      </c>
      <c r="Q8" t="s">
        <v>28</v>
      </c>
      <c r="R8">
        <v>6.5909590951183539E-2</v>
      </c>
      <c r="T8" s="41" t="s">
        <v>24</v>
      </c>
      <c r="U8" s="41" t="s">
        <v>34</v>
      </c>
      <c r="V8" s="41"/>
      <c r="W8" s="41" t="s">
        <v>34</v>
      </c>
      <c r="X8" s="41" t="s">
        <v>28</v>
      </c>
    </row>
    <row r="9" spans="2:24" x14ac:dyDescent="0.25">
      <c r="E9">
        <v>5</v>
      </c>
      <c r="F9">
        <v>0.46493707741129664</v>
      </c>
      <c r="I9" t="s">
        <v>27</v>
      </c>
      <c r="J9">
        <v>0.73246334270750324</v>
      </c>
      <c r="N9">
        <v>3</v>
      </c>
      <c r="O9">
        <f t="shared" ca="1" si="0"/>
        <v>0.5190558397697117</v>
      </c>
      <c r="Q9" t="s">
        <v>30</v>
      </c>
      <c r="R9">
        <v>6.6080672502148996E-2</v>
      </c>
      <c r="T9" s="41" t="s">
        <v>26</v>
      </c>
      <c r="U9" s="41" t="s">
        <v>35</v>
      </c>
      <c r="V9" s="41"/>
      <c r="W9" s="41" t="s">
        <v>35</v>
      </c>
      <c r="X9" s="41" t="s">
        <v>30</v>
      </c>
    </row>
    <row r="10" spans="2:24" x14ac:dyDescent="0.25">
      <c r="E10">
        <v>3</v>
      </c>
      <c r="F10">
        <v>0.56581058791729133</v>
      </c>
      <c r="I10" t="s">
        <v>25</v>
      </c>
      <c r="J10">
        <v>0.78670645596839406</v>
      </c>
      <c r="N10">
        <v>4</v>
      </c>
      <c r="O10">
        <f t="shared" ca="1" si="0"/>
        <v>0.58182351476729233</v>
      </c>
      <c r="Q10" t="s">
        <v>31</v>
      </c>
      <c r="R10">
        <v>0.42988476678158505</v>
      </c>
      <c r="T10" s="41" t="s">
        <v>27</v>
      </c>
      <c r="U10" s="41" t="s">
        <v>36</v>
      </c>
      <c r="V10" s="41"/>
      <c r="W10" s="41" t="s">
        <v>36</v>
      </c>
      <c r="X10" s="41" t="s">
        <v>31</v>
      </c>
    </row>
    <row r="11" spans="2:24" x14ac:dyDescent="0.25">
      <c r="B11">
        <v>9</v>
      </c>
      <c r="C11">
        <f t="shared" ref="C11:C16" ca="1" si="1">RAND()</f>
        <v>3.8840847934943246E-2</v>
      </c>
      <c r="E11">
        <v>2</v>
      </c>
      <c r="F11">
        <v>0.65695452616784034</v>
      </c>
      <c r="N11">
        <v>5</v>
      </c>
      <c r="O11">
        <f t="shared" ca="1" si="0"/>
        <v>0.69242484893434286</v>
      </c>
      <c r="Q11" t="s">
        <v>29</v>
      </c>
      <c r="R11">
        <v>0.57608840909919068</v>
      </c>
      <c r="T11" s="41" t="s">
        <v>28</v>
      </c>
      <c r="U11" s="41" t="s">
        <v>37</v>
      </c>
      <c r="V11" s="41"/>
      <c r="W11" s="41" t="s">
        <v>37</v>
      </c>
      <c r="X11" s="41" t="s">
        <v>29</v>
      </c>
    </row>
    <row r="12" spans="2:24" x14ac:dyDescent="0.25">
      <c r="B12">
        <v>10</v>
      </c>
      <c r="C12">
        <f t="shared" ca="1" si="1"/>
        <v>1.9548291447066157E-2</v>
      </c>
      <c r="E12">
        <v>9</v>
      </c>
      <c r="F12">
        <v>0.68958281475410077</v>
      </c>
      <c r="N12">
        <v>6</v>
      </c>
      <c r="O12">
        <f t="shared" ca="1" si="0"/>
        <v>0.93042923451360937</v>
      </c>
      <c r="Q12" t="s">
        <v>26</v>
      </c>
      <c r="R12">
        <v>0.60690395109855022</v>
      </c>
      <c r="T12" s="41" t="s">
        <v>29</v>
      </c>
      <c r="U12" s="41" t="s">
        <v>38</v>
      </c>
      <c r="V12" s="41"/>
      <c r="W12" s="41" t="s">
        <v>38</v>
      </c>
      <c r="X12" s="41" t="s">
        <v>26</v>
      </c>
    </row>
    <row r="13" spans="2:24" x14ac:dyDescent="0.25">
      <c r="B13">
        <v>11</v>
      </c>
      <c r="C13">
        <f t="shared" ca="1" si="1"/>
        <v>0.97006094729364933</v>
      </c>
      <c r="E13">
        <v>14</v>
      </c>
      <c r="F13">
        <v>0.72888572526264073</v>
      </c>
      <c r="N13">
        <v>7</v>
      </c>
      <c r="O13">
        <f t="shared" ca="1" si="0"/>
        <v>0.10472492732491556</v>
      </c>
      <c r="Q13" t="s">
        <v>27</v>
      </c>
      <c r="R13">
        <v>0.73246334270750324</v>
      </c>
      <c r="T13" s="41" t="s">
        <v>30</v>
      </c>
      <c r="U13" s="41" t="s">
        <v>39</v>
      </c>
      <c r="V13" s="41"/>
      <c r="W13" s="41" t="s">
        <v>39</v>
      </c>
      <c r="X13" s="41" t="s">
        <v>27</v>
      </c>
    </row>
    <row r="14" spans="2:24" x14ac:dyDescent="0.25">
      <c r="B14">
        <v>12</v>
      </c>
      <c r="C14">
        <f t="shared" ca="1" si="1"/>
        <v>0.63462383683647716</v>
      </c>
      <c r="E14">
        <v>4</v>
      </c>
      <c r="F14">
        <v>0.85339053362565875</v>
      </c>
      <c r="N14">
        <v>8</v>
      </c>
      <c r="O14">
        <f t="shared" ca="1" si="0"/>
        <v>0.38052211382109313</v>
      </c>
      <c r="Q14" t="s">
        <v>25</v>
      </c>
      <c r="R14">
        <v>0.78670645596839406</v>
      </c>
      <c r="T14" s="41" t="s">
        <v>31</v>
      </c>
      <c r="U14" s="41" t="s">
        <v>40</v>
      </c>
      <c r="V14" s="41"/>
      <c r="W14" s="41" t="s">
        <v>40</v>
      </c>
      <c r="X14" s="41" t="s">
        <v>25</v>
      </c>
    </row>
    <row r="15" spans="2:24" x14ac:dyDescent="0.25">
      <c r="B15">
        <v>13</v>
      </c>
      <c r="C15">
        <f t="shared" ca="1" si="1"/>
        <v>0.58417275559920101</v>
      </c>
      <c r="E15">
        <v>10</v>
      </c>
      <c r="F15">
        <v>0.91540083957213358</v>
      </c>
      <c r="T15" s="41" t="s">
        <v>32</v>
      </c>
      <c r="U15" s="41" t="s">
        <v>41</v>
      </c>
      <c r="V15" s="41"/>
      <c r="W15" s="41"/>
      <c r="X15" s="41"/>
    </row>
    <row r="16" spans="2:24" x14ac:dyDescent="0.25">
      <c r="B16">
        <v>14</v>
      </c>
      <c r="C16">
        <f t="shared" ca="1" si="1"/>
        <v>0.48983199253118992</v>
      </c>
      <c r="E16">
        <v>12</v>
      </c>
      <c r="F16">
        <v>0.95689768000931652</v>
      </c>
    </row>
    <row r="30" spans="8:10" x14ac:dyDescent="0.25">
      <c r="H30">
        <f>32/112</f>
        <v>0.2857142857142857</v>
      </c>
      <c r="J30">
        <f>H30*18</f>
        <v>5.1428571428571423</v>
      </c>
    </row>
  </sheetData>
  <sortState ref="I3:J10">
    <sortCondition ref="J3:J10"/>
  </sortState>
  <mergeCells count="2">
    <mergeCell ref="T6:U6"/>
    <mergeCell ref="W6:X6"/>
  </mergeCells>
  <pageMargins left="0.7" right="0.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Score Summary</vt:lpstr>
      <vt:lpstr>Sheet4</vt:lpstr>
      <vt:lpstr>Draw</vt:lpstr>
      <vt:lpstr>randomise</vt:lpstr>
      <vt:lpstr>'Score Summary'!Print_Area</vt:lpstr>
      <vt:lpstr>Sheet4!Print_Area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2019-04-06T13:31:53Z</cp:lastPrinted>
  <dcterms:created xsi:type="dcterms:W3CDTF">2013-02-12T11:00:37Z</dcterms:created>
  <dcterms:modified xsi:type="dcterms:W3CDTF">2019-04-08T09:08:35Z</dcterms:modified>
</cp:coreProperties>
</file>