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9155" windowHeight="8250" activeTab="1"/>
  </bookViews>
  <sheets>
    <sheet name="Overall" sheetId="1" r:id="rId1"/>
    <sheet name="Group" sheetId="2" r:id="rId2"/>
    <sheet name="Pairings" sheetId="3" r:id="rId3"/>
  </sheets>
  <definedNames>
    <definedName name="_xlnm.Print_Area" localSheetId="2">Pairings!$A$1:$J$50</definedName>
  </definedNames>
  <calcPr calcId="125725"/>
</workbook>
</file>

<file path=xl/calcChain.xml><?xml version="1.0" encoding="utf-8"?>
<calcChain xmlns="http://schemas.openxmlformats.org/spreadsheetml/2006/main">
  <c r="I40" i="2"/>
  <c r="G41"/>
  <c r="F15" i="1"/>
  <c r="G13"/>
  <c r="G22"/>
  <c r="G9"/>
  <c r="G17"/>
  <c r="G14"/>
  <c r="G19"/>
  <c r="G8"/>
  <c r="E54" i="2"/>
  <c r="E27"/>
  <c r="F17" i="1"/>
  <c r="F13"/>
  <c r="F8"/>
  <c r="F14"/>
  <c r="F21"/>
  <c r="F19"/>
  <c r="F10"/>
  <c r="F20"/>
  <c r="F22"/>
  <c r="F11"/>
  <c r="F9"/>
  <c r="F12"/>
  <c r="F18"/>
  <c r="F16"/>
  <c r="G12"/>
  <c r="G18"/>
  <c r="G16"/>
  <c r="G11"/>
  <c r="G20"/>
  <c r="G15"/>
  <c r="G10"/>
  <c r="G21"/>
  <c r="B11"/>
  <c r="B12"/>
  <c r="B16"/>
  <c r="B20"/>
  <c r="B18"/>
  <c r="B9"/>
  <c r="B22"/>
  <c r="B15"/>
  <c r="B10"/>
  <c r="B19"/>
  <c r="B17"/>
  <c r="B8"/>
  <c r="B13"/>
  <c r="B21"/>
  <c r="B14"/>
  <c r="F28" l="1"/>
  <c r="G27" i="2"/>
  <c r="I15" s="1"/>
  <c r="I17" i="1" s="1"/>
  <c r="G54" i="2"/>
  <c r="I45" s="1"/>
  <c r="I18" i="1" s="1"/>
  <c r="I23" i="2" l="1"/>
  <c r="I12"/>
  <c r="I14" i="1" s="1"/>
  <c r="I18" i="2"/>
  <c r="I21" i="1" s="1"/>
  <c r="I13" i="2"/>
  <c r="I10" i="1" s="1"/>
  <c r="I14" i="2"/>
  <c r="I19" i="1" s="1"/>
  <c r="I16" i="2"/>
  <c r="I8" i="1" s="1"/>
  <c r="I17" i="2"/>
  <c r="I13" i="1" s="1"/>
  <c r="I19" i="2"/>
  <c r="I20"/>
  <c r="I21"/>
  <c r="I22"/>
  <c r="I42"/>
  <c r="I12" i="1" s="1"/>
  <c r="I41" i="2"/>
  <c r="I11" i="1" s="1"/>
  <c r="I43" i="2"/>
  <c r="I16" i="1" s="1"/>
  <c r="I51" i="2"/>
  <c r="I15" i="1"/>
  <c r="I44" i="2"/>
  <c r="I20" i="1" s="1"/>
  <c r="I47" i="2"/>
  <c r="I22" i="1" s="1"/>
  <c r="I46" i="2"/>
  <c r="I9" i="1" s="1"/>
  <c r="I49" i="2"/>
  <c r="I50"/>
  <c r="I27" l="1"/>
  <c r="I54"/>
</calcChain>
</file>

<file path=xl/sharedStrings.xml><?xml version="1.0" encoding="utf-8"?>
<sst xmlns="http://schemas.openxmlformats.org/spreadsheetml/2006/main" count="69" uniqueCount="40">
  <si>
    <t>OVERALL RESULTS</t>
  </si>
  <si>
    <t>Name</t>
  </si>
  <si>
    <t>Group</t>
  </si>
  <si>
    <t>Fish</t>
  </si>
  <si>
    <t>Points</t>
  </si>
  <si>
    <t>Percentage</t>
  </si>
  <si>
    <t>Position</t>
  </si>
  <si>
    <t>GROUP RESULTS</t>
  </si>
  <si>
    <t>AM GROUP</t>
  </si>
  <si>
    <t>No of</t>
  </si>
  <si>
    <t>PM GROUP</t>
  </si>
  <si>
    <t>AM PAIRINGS</t>
  </si>
  <si>
    <t>ANGLER</t>
  </si>
  <si>
    <t>CONTROLLER</t>
  </si>
  <si>
    <t>PM PAIRINGS</t>
  </si>
  <si>
    <t>PREF</t>
  </si>
  <si>
    <t>Total Fish</t>
  </si>
  <si>
    <t>SEVERN TRENT RIVERS QUALIFIER - 13TH NOVEMBER 2016</t>
  </si>
  <si>
    <t>SEVERN TRENT RIVERS QUALIFIER  - 13TH NOVEMBER 2016</t>
  </si>
  <si>
    <t>tg</t>
  </si>
  <si>
    <t>b</t>
  </si>
  <si>
    <t>Paul Trafford</t>
  </si>
  <si>
    <t>Trevor Hayman</t>
  </si>
  <si>
    <t>Martin Dixon</t>
  </si>
  <si>
    <t>Daniel Hall</t>
  </si>
  <si>
    <t>Simon Clarke</t>
  </si>
  <si>
    <t>Mike Dixon</t>
  </si>
  <si>
    <t>Simon Caddy</t>
  </si>
  <si>
    <t>AM</t>
  </si>
  <si>
    <t>PM</t>
  </si>
  <si>
    <t>Graham Willis</t>
  </si>
  <si>
    <t>Tom Gott</t>
  </si>
  <si>
    <t>Graham Kennerly</t>
  </si>
  <si>
    <t>Stan Moore</t>
  </si>
  <si>
    <t>Anthiny McKenna</t>
  </si>
  <si>
    <t>Gary Hedges</t>
  </si>
  <si>
    <t>Mason Mason</t>
  </si>
  <si>
    <t>Gavin Walsh</t>
  </si>
  <si>
    <t>SEVERN TRENT RIVERS QUALIFIER 12th MARCH 2017</t>
  </si>
  <si>
    <t>SEVERN TRENT RIVERS QUALIFIER - 12TH MARCH 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</si>
</sst>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0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8"/>
  <sheetViews>
    <sheetView zoomScaleNormal="100" workbookViewId="0">
      <selection activeCell="C3" sqref="C3"/>
    </sheetView>
  </sheetViews>
  <sheetFormatPr defaultRowHeight="15"/>
  <sheetData>
    <row r="2" spans="1:11">
      <c r="C2" s="1" t="s">
        <v>38</v>
      </c>
      <c r="D2" s="1"/>
    </row>
    <row r="4" spans="1:11">
      <c r="D4" s="1" t="s">
        <v>0</v>
      </c>
    </row>
    <row r="5" spans="1:11">
      <c r="G5" t="s">
        <v>3</v>
      </c>
    </row>
    <row r="6" spans="1:11">
      <c r="A6" t="s">
        <v>6</v>
      </c>
      <c r="B6" t="s">
        <v>1</v>
      </c>
      <c r="E6" t="s">
        <v>2</v>
      </c>
      <c r="F6" t="s">
        <v>3</v>
      </c>
      <c r="G6" t="s">
        <v>4</v>
      </c>
      <c r="I6" t="s">
        <v>5</v>
      </c>
    </row>
    <row r="8" spans="1:11">
      <c r="A8" s="3">
        <v>1</v>
      </c>
      <c r="B8" t="str">
        <f>Group!A16</f>
        <v>Trevor Hayman</v>
      </c>
      <c r="E8" t="s">
        <v>28</v>
      </c>
      <c r="F8">
        <f>Group!E16</f>
        <v>9</v>
      </c>
      <c r="G8">
        <f>Group!G16</f>
        <v>472</v>
      </c>
      <c r="I8" s="2">
        <f>Group!I16</f>
        <v>0.33908045977011492</v>
      </c>
      <c r="K8" s="3"/>
    </row>
    <row r="9" spans="1:11">
      <c r="A9" s="3">
        <v>2</v>
      </c>
      <c r="B9" t="str">
        <f>Group!A46</f>
        <v>Stan Moore</v>
      </c>
      <c r="E9" t="s">
        <v>29</v>
      </c>
      <c r="F9">
        <f>Group!E46</f>
        <v>6</v>
      </c>
      <c r="G9">
        <f>Group!G46</f>
        <v>300</v>
      </c>
      <c r="I9" s="2">
        <f>Group!I46</f>
        <v>0.22438294689603591</v>
      </c>
    </row>
    <row r="10" spans="1:11">
      <c r="A10" s="3">
        <v>3</v>
      </c>
      <c r="B10" t="str">
        <f>Group!A13</f>
        <v>Martin Dixon</v>
      </c>
      <c r="E10" t="s">
        <v>28</v>
      </c>
      <c r="F10">
        <f>Group!E13</f>
        <v>8</v>
      </c>
      <c r="G10">
        <f>Group!G13</f>
        <v>391</v>
      </c>
      <c r="I10" s="2">
        <f>Group!I13</f>
        <v>0.28089080459770116</v>
      </c>
    </row>
    <row r="11" spans="1:11">
      <c r="A11" s="3">
        <v>4</v>
      </c>
      <c r="B11" t="str">
        <f>Group!A41</f>
        <v>Gavin Walsh</v>
      </c>
      <c r="E11" t="s">
        <v>29</v>
      </c>
      <c r="F11">
        <f>Group!E41</f>
        <v>5</v>
      </c>
      <c r="G11">
        <f>Group!G41</f>
        <v>242</v>
      </c>
      <c r="I11" s="2">
        <f>Group!I41</f>
        <v>0.18100224382946897</v>
      </c>
      <c r="K11" s="3"/>
    </row>
    <row r="12" spans="1:11">
      <c r="A12" s="3">
        <v>5</v>
      </c>
      <c r="B12" t="str">
        <f>Group!A42</f>
        <v>Mike Dixon</v>
      </c>
      <c r="E12" t="s">
        <v>29</v>
      </c>
      <c r="F12">
        <f>Group!E42</f>
        <v>5</v>
      </c>
      <c r="G12">
        <f>Group!G42</f>
        <v>236</v>
      </c>
      <c r="I12" s="2">
        <f>Group!I42</f>
        <v>0.17651458489154825</v>
      </c>
    </row>
    <row r="13" spans="1:11">
      <c r="A13" s="3">
        <v>6</v>
      </c>
      <c r="B13" t="str">
        <f>Group!A17</f>
        <v>Gary Hedges</v>
      </c>
      <c r="E13" t="s">
        <v>28</v>
      </c>
      <c r="F13">
        <f>Group!E17</f>
        <v>4</v>
      </c>
      <c r="G13">
        <f>Group!G17</f>
        <v>211</v>
      </c>
      <c r="I13" s="2">
        <f>Group!I17</f>
        <v>0.15158045977011494</v>
      </c>
    </row>
    <row r="14" spans="1:11">
      <c r="A14" s="3">
        <v>7</v>
      </c>
      <c r="B14" t="str">
        <f>Group!A12</f>
        <v>Anthiny McKenna</v>
      </c>
      <c r="E14" t="s">
        <v>28</v>
      </c>
      <c r="F14">
        <f>Group!E12</f>
        <v>4</v>
      </c>
      <c r="G14">
        <f>Group!G12</f>
        <v>209</v>
      </c>
      <c r="I14" s="2">
        <f>Group!I12</f>
        <v>0.15014367816091953</v>
      </c>
    </row>
    <row r="15" spans="1:11">
      <c r="A15" s="3">
        <v>8</v>
      </c>
      <c r="B15" t="str">
        <f>Group!A40</f>
        <v>Simon Caddy</v>
      </c>
      <c r="E15" t="s">
        <v>29</v>
      </c>
      <c r="F15">
        <f>Group!E40</f>
        <v>4</v>
      </c>
      <c r="G15">
        <f>Group!G40</f>
        <v>199</v>
      </c>
      <c r="I15" s="2">
        <f>Group!I40</f>
        <v>0.14884068810770382</v>
      </c>
    </row>
    <row r="16" spans="1:11">
      <c r="A16" s="3">
        <v>9</v>
      </c>
      <c r="B16" t="str">
        <f>Group!A43</f>
        <v>Graham Willis</v>
      </c>
      <c r="E16" t="s">
        <v>29</v>
      </c>
      <c r="F16">
        <f>Group!E43</f>
        <v>3</v>
      </c>
      <c r="G16">
        <f>Group!G43</f>
        <v>153</v>
      </c>
      <c r="I16" s="2">
        <f>Group!I43</f>
        <v>0.11443530291697832</v>
      </c>
    </row>
    <row r="17" spans="1:9">
      <c r="A17" s="3">
        <v>10</v>
      </c>
      <c r="B17" t="str">
        <f>Group!A15</f>
        <v>Paul Trafford</v>
      </c>
      <c r="E17" t="s">
        <v>28</v>
      </c>
      <c r="F17">
        <f>Group!E15</f>
        <v>1</v>
      </c>
      <c r="G17">
        <f>Group!G15</f>
        <v>55</v>
      </c>
      <c r="I17" s="2">
        <f>Group!I15</f>
        <v>3.9511494252873564E-2</v>
      </c>
    </row>
    <row r="18" spans="1:9">
      <c r="A18" s="3">
        <v>11</v>
      </c>
      <c r="B18" t="str">
        <f>Group!A45</f>
        <v>Graham Kennerly</v>
      </c>
      <c r="E18" t="s">
        <v>29</v>
      </c>
      <c r="F18">
        <f>Group!E45</f>
        <v>2</v>
      </c>
      <c r="G18">
        <f>Group!G45</f>
        <v>106</v>
      </c>
      <c r="I18" s="2">
        <f>Group!I45</f>
        <v>7.9281974569932689E-2</v>
      </c>
    </row>
    <row r="19" spans="1:9">
      <c r="A19" s="3">
        <v>12</v>
      </c>
      <c r="B19" t="str">
        <f>Group!A14</f>
        <v>Daniel Hall</v>
      </c>
      <c r="E19" t="s">
        <v>28</v>
      </c>
      <c r="F19">
        <f>Group!E14</f>
        <v>1</v>
      </c>
      <c r="G19">
        <f>Group!G14</f>
        <v>54</v>
      </c>
      <c r="I19" s="2">
        <f>Group!I14</f>
        <v>3.8793103448275863E-2</v>
      </c>
    </row>
    <row r="20" spans="1:9">
      <c r="A20" s="3">
        <v>13</v>
      </c>
      <c r="B20" t="str">
        <f>Group!A44</f>
        <v>Tom Gott</v>
      </c>
      <c r="E20" t="s">
        <v>29</v>
      </c>
      <c r="F20">
        <f>Group!E44</f>
        <v>2</v>
      </c>
      <c r="G20">
        <f>Group!G44</f>
        <v>101</v>
      </c>
      <c r="I20" s="2">
        <f>Group!I44</f>
        <v>7.5542258788332081E-2</v>
      </c>
    </row>
    <row r="21" spans="1:9">
      <c r="A21" s="3">
        <v>14</v>
      </c>
      <c r="B21" t="str">
        <f>Group!A18</f>
        <v>Mason Mason</v>
      </c>
      <c r="E21" t="s">
        <v>28</v>
      </c>
      <c r="F21">
        <f>Group!E18</f>
        <v>0</v>
      </c>
      <c r="G21">
        <f>Group!G18</f>
        <v>0</v>
      </c>
      <c r="I21" s="2">
        <f>Group!I18</f>
        <v>0</v>
      </c>
    </row>
    <row r="22" spans="1:9">
      <c r="A22" s="3">
        <v>15</v>
      </c>
      <c r="B22" t="str">
        <f>Group!A47</f>
        <v>Simon Clarke</v>
      </c>
      <c r="E22" t="s">
        <v>29</v>
      </c>
      <c r="F22">
        <f>Group!E47</f>
        <v>0</v>
      </c>
      <c r="G22">
        <f>Group!G47</f>
        <v>0</v>
      </c>
      <c r="I22" s="2">
        <f>Group!I47</f>
        <v>0</v>
      </c>
    </row>
    <row r="23" spans="1:9">
      <c r="A23" s="3"/>
    </row>
    <row r="24" spans="1:9">
      <c r="A24" s="3"/>
    </row>
    <row r="25" spans="1:9">
      <c r="A25" s="3"/>
    </row>
    <row r="26" spans="1:9">
      <c r="A26" s="3"/>
    </row>
    <row r="27" spans="1:9">
      <c r="A27" s="3"/>
    </row>
    <row r="28" spans="1:9">
      <c r="A28" s="3"/>
      <c r="D28" t="s">
        <v>16</v>
      </c>
      <c r="F28">
        <f>SUM(F8:F21)</f>
        <v>54</v>
      </c>
    </row>
  </sheetData>
  <sortState ref="B8:I22">
    <sortCondition descending="1" ref="I8:I22"/>
  </sortState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I54"/>
  <sheetViews>
    <sheetView tabSelected="1" topLeftCell="A27" zoomScaleNormal="100" workbookViewId="0">
      <selection activeCell="C53" sqref="C53"/>
    </sheetView>
  </sheetViews>
  <sheetFormatPr defaultRowHeight="15"/>
  <sheetData>
    <row r="2" spans="1:9">
      <c r="C2" s="1" t="s">
        <v>39</v>
      </c>
    </row>
    <row r="4" spans="1:9">
      <c r="D4" s="1" t="s">
        <v>7</v>
      </c>
    </row>
    <row r="5" spans="1:9">
      <c r="A5" s="1"/>
    </row>
    <row r="6" spans="1:9">
      <c r="A6" s="1" t="s">
        <v>8</v>
      </c>
    </row>
    <row r="7" spans="1:9">
      <c r="A7" s="1"/>
    </row>
    <row r="8" spans="1:9">
      <c r="A8" s="1"/>
    </row>
    <row r="9" spans="1:9">
      <c r="E9" t="s">
        <v>9</v>
      </c>
      <c r="G9" t="s">
        <v>3</v>
      </c>
    </row>
    <row r="10" spans="1:9">
      <c r="A10" t="s">
        <v>1</v>
      </c>
      <c r="E10" t="s">
        <v>20</v>
      </c>
      <c r="G10" t="s">
        <v>4</v>
      </c>
      <c r="I10" t="s">
        <v>5</v>
      </c>
    </row>
    <row r="12" spans="1:9">
      <c r="A12" t="s">
        <v>34</v>
      </c>
      <c r="E12">
        <v>4</v>
      </c>
      <c r="G12">
        <v>209</v>
      </c>
      <c r="I12" s="2">
        <f>G12/G27</f>
        <v>0.15014367816091953</v>
      </c>
    </row>
    <row r="13" spans="1:9">
      <c r="A13" t="s">
        <v>23</v>
      </c>
      <c r="E13">
        <v>8</v>
      </c>
      <c r="G13">
        <v>391</v>
      </c>
      <c r="I13" s="2">
        <f>G13/G27</f>
        <v>0.28089080459770116</v>
      </c>
    </row>
    <row r="14" spans="1:9">
      <c r="A14" t="s">
        <v>24</v>
      </c>
      <c r="E14">
        <v>1</v>
      </c>
      <c r="G14">
        <v>54</v>
      </c>
      <c r="I14" s="2">
        <f>G14/G27</f>
        <v>3.8793103448275863E-2</v>
      </c>
    </row>
    <row r="15" spans="1:9">
      <c r="A15" t="s">
        <v>21</v>
      </c>
      <c r="E15">
        <v>1</v>
      </c>
      <c r="G15">
        <v>55</v>
      </c>
      <c r="I15" s="2">
        <f>G15/G27</f>
        <v>3.9511494252873564E-2</v>
      </c>
    </row>
    <row r="16" spans="1:9">
      <c r="A16" t="s">
        <v>22</v>
      </c>
      <c r="E16">
        <v>9</v>
      </c>
      <c r="G16">
        <v>472</v>
      </c>
      <c r="I16" s="2">
        <f>G16/G27</f>
        <v>0.33908045977011492</v>
      </c>
    </row>
    <row r="17" spans="1:9">
      <c r="A17" t="s">
        <v>35</v>
      </c>
      <c r="E17">
        <v>4</v>
      </c>
      <c r="G17">
        <v>211</v>
      </c>
      <c r="I17" s="2">
        <f>G17/G27</f>
        <v>0.15158045977011494</v>
      </c>
    </row>
    <row r="18" spans="1:9">
      <c r="A18" t="s">
        <v>36</v>
      </c>
      <c r="E18">
        <v>0</v>
      </c>
      <c r="G18">
        <v>0</v>
      </c>
      <c r="I18" s="2">
        <f>G18/G27</f>
        <v>0</v>
      </c>
    </row>
    <row r="19" spans="1:9">
      <c r="I19" s="2">
        <f>G19/G27</f>
        <v>0</v>
      </c>
    </row>
    <row r="20" spans="1:9">
      <c r="I20" s="2">
        <f>G20/G27</f>
        <v>0</v>
      </c>
    </row>
    <row r="21" spans="1:9">
      <c r="I21" s="2">
        <f>G21/G27</f>
        <v>0</v>
      </c>
    </row>
    <row r="22" spans="1:9">
      <c r="I22" s="2">
        <f>G22/G27</f>
        <v>0</v>
      </c>
    </row>
    <row r="23" spans="1:9">
      <c r="I23" s="2">
        <f>G23/G27</f>
        <v>0</v>
      </c>
    </row>
    <row r="24" spans="1:9">
      <c r="I24" s="2"/>
    </row>
    <row r="25" spans="1:9">
      <c r="I25" s="2"/>
    </row>
    <row r="26" spans="1:9">
      <c r="I26" s="2"/>
    </row>
    <row r="27" spans="1:9">
      <c r="E27">
        <f t="shared" ref="E27" si="0">SUM(E12:E25)</f>
        <v>27</v>
      </c>
      <c r="G27">
        <f>SUM(G12:G25)</f>
        <v>1392</v>
      </c>
      <c r="I27" s="2">
        <f>SUM(I12:I25)</f>
        <v>0.99999999999999989</v>
      </c>
    </row>
    <row r="30" spans="1:9">
      <c r="C30" s="1" t="s">
        <v>39</v>
      </c>
      <c r="D30" s="1"/>
    </row>
    <row r="32" spans="1:9">
      <c r="D32" s="1" t="s">
        <v>7</v>
      </c>
    </row>
    <row r="34" spans="1:9">
      <c r="A34" s="1" t="s">
        <v>10</v>
      </c>
    </row>
    <row r="35" spans="1:9">
      <c r="A35" s="1"/>
    </row>
    <row r="36" spans="1:9">
      <c r="A36" s="1"/>
    </row>
    <row r="37" spans="1:9">
      <c r="E37" t="s">
        <v>9</v>
      </c>
      <c r="G37" t="s">
        <v>3</v>
      </c>
    </row>
    <row r="38" spans="1:9">
      <c r="A38" t="s">
        <v>1</v>
      </c>
      <c r="E38" t="s">
        <v>3</v>
      </c>
      <c r="G38" t="s">
        <v>4</v>
      </c>
      <c r="I38" t="s">
        <v>5</v>
      </c>
    </row>
    <row r="40" spans="1:9">
      <c r="A40" t="s">
        <v>27</v>
      </c>
      <c r="E40">
        <v>4</v>
      </c>
      <c r="G40">
        <v>199</v>
      </c>
      <c r="I40" s="2">
        <f>G40/G54</f>
        <v>0.14884068810770382</v>
      </c>
    </row>
    <row r="41" spans="1:9">
      <c r="A41" t="s">
        <v>37</v>
      </c>
      <c r="E41">
        <v>5</v>
      </c>
      <c r="G41">
        <f>100+33+36+21+25+27</f>
        <v>242</v>
      </c>
      <c r="I41" s="2">
        <f>G41/G54</f>
        <v>0.18100224382946897</v>
      </c>
    </row>
    <row r="42" spans="1:9">
      <c r="A42" t="s">
        <v>26</v>
      </c>
      <c r="E42">
        <v>5</v>
      </c>
      <c r="G42">
        <v>236</v>
      </c>
      <c r="I42" s="2">
        <f>G42/G54</f>
        <v>0.17651458489154825</v>
      </c>
    </row>
    <row r="43" spans="1:9">
      <c r="A43" t="s">
        <v>30</v>
      </c>
      <c r="E43">
        <v>3</v>
      </c>
      <c r="G43">
        <v>153</v>
      </c>
      <c r="I43" s="2">
        <f>G43/G54</f>
        <v>0.11443530291697832</v>
      </c>
    </row>
    <row r="44" spans="1:9">
      <c r="A44" t="s">
        <v>31</v>
      </c>
      <c r="E44">
        <v>2</v>
      </c>
      <c r="G44">
        <v>101</v>
      </c>
      <c r="I44" s="2">
        <f>G44/G54</f>
        <v>7.5542258788332081E-2</v>
      </c>
    </row>
    <row r="45" spans="1:9">
      <c r="A45" t="s">
        <v>32</v>
      </c>
      <c r="E45">
        <v>2</v>
      </c>
      <c r="G45">
        <v>106</v>
      </c>
      <c r="I45" s="2">
        <f>G45/G54</f>
        <v>7.9281974569932689E-2</v>
      </c>
    </row>
    <row r="46" spans="1:9">
      <c r="A46" t="s">
        <v>33</v>
      </c>
      <c r="E46">
        <v>6</v>
      </c>
      <c r="G46">
        <v>300</v>
      </c>
      <c r="I46" s="2">
        <f>G46/G54</f>
        <v>0.22438294689603591</v>
      </c>
    </row>
    <row r="47" spans="1:9">
      <c r="A47" t="s">
        <v>25</v>
      </c>
      <c r="E47">
        <v>0</v>
      </c>
      <c r="G47">
        <v>0</v>
      </c>
      <c r="I47" s="2">
        <f>G47/G54</f>
        <v>0</v>
      </c>
    </row>
    <row r="48" spans="1:9">
      <c r="I48" s="2">
        <v>0</v>
      </c>
    </row>
    <row r="49" spans="5:9">
      <c r="I49" s="2">
        <f>G49/G54</f>
        <v>0</v>
      </c>
    </row>
    <row r="50" spans="5:9">
      <c r="I50" s="2">
        <f>G50/G54</f>
        <v>0</v>
      </c>
    </row>
    <row r="51" spans="5:9">
      <c r="I51" s="2">
        <f>G51/G54</f>
        <v>0</v>
      </c>
    </row>
    <row r="52" spans="5:9">
      <c r="I52" s="2"/>
    </row>
    <row r="53" spans="5:9">
      <c r="I53" s="2"/>
    </row>
    <row r="54" spans="5:9">
      <c r="E54">
        <f>SUM(E39:E52)</f>
        <v>27</v>
      </c>
      <c r="G54">
        <f>SUM(G40:G52)</f>
        <v>1337</v>
      </c>
      <c r="I54" s="2">
        <f>SUM(I40:I52)</f>
        <v>1.0000000000000002</v>
      </c>
    </row>
  </sheetData>
  <pageMargins left="0.7" right="0.7" top="0.75" bottom="0.75" header="0.3" footer="0.3"/>
  <pageSetup paperSize="9" scale="8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J48"/>
  <sheetViews>
    <sheetView zoomScaleNormal="100" workbookViewId="0">
      <selection activeCell="F9" sqref="F9:F18"/>
    </sheetView>
  </sheetViews>
  <sheetFormatPr defaultRowHeight="15"/>
  <sheetData>
    <row r="2" spans="1:6">
      <c r="B2" s="1" t="s">
        <v>17</v>
      </c>
    </row>
    <row r="4" spans="1:6">
      <c r="D4" s="1" t="s">
        <v>11</v>
      </c>
    </row>
    <row r="6" spans="1:6">
      <c r="A6" s="4" t="s">
        <v>15</v>
      </c>
      <c r="B6" s="1" t="s">
        <v>12</v>
      </c>
      <c r="F6" s="1" t="s">
        <v>13</v>
      </c>
    </row>
    <row r="9" spans="1:6">
      <c r="A9" s="3">
        <v>1</v>
      </c>
    </row>
    <row r="10" spans="1:6">
      <c r="A10" s="3">
        <v>2</v>
      </c>
    </row>
    <row r="11" spans="1:6">
      <c r="A11" s="3">
        <v>3</v>
      </c>
    </row>
    <row r="12" spans="1:6">
      <c r="A12" s="3">
        <v>4</v>
      </c>
    </row>
    <row r="13" spans="1:6">
      <c r="A13" s="3">
        <v>5</v>
      </c>
    </row>
    <row r="14" spans="1:6">
      <c r="A14" s="3">
        <v>6</v>
      </c>
    </row>
    <row r="15" spans="1:6">
      <c r="A15" s="3">
        <v>7</v>
      </c>
    </row>
    <row r="16" spans="1:6">
      <c r="A16" s="3">
        <v>8</v>
      </c>
    </row>
    <row r="17" spans="1:6">
      <c r="A17" s="3">
        <v>9</v>
      </c>
    </row>
    <row r="18" spans="1:6">
      <c r="A18" s="3">
        <v>10</v>
      </c>
    </row>
    <row r="19" spans="1:6">
      <c r="A19" s="3">
        <v>11</v>
      </c>
    </row>
    <row r="20" spans="1:6">
      <c r="A20" s="3"/>
    </row>
    <row r="21" spans="1:6">
      <c r="A21" s="3"/>
    </row>
    <row r="22" spans="1:6">
      <c r="A22" s="3"/>
    </row>
    <row r="26" spans="1:6">
      <c r="B26" s="1" t="s">
        <v>18</v>
      </c>
    </row>
    <row r="28" spans="1:6">
      <c r="D28" s="1" t="s">
        <v>14</v>
      </c>
    </row>
    <row r="30" spans="1:6">
      <c r="A30" s="4" t="s">
        <v>15</v>
      </c>
      <c r="B30" s="1" t="s">
        <v>12</v>
      </c>
      <c r="F30" s="1" t="s">
        <v>13</v>
      </c>
    </row>
    <row r="31" spans="1:6">
      <c r="B31" s="1"/>
      <c r="F31" s="1"/>
    </row>
    <row r="32" spans="1:6">
      <c r="B32" s="1"/>
      <c r="F32" s="1"/>
    </row>
    <row r="33" spans="1:10">
      <c r="A33" s="3">
        <v>1</v>
      </c>
    </row>
    <row r="34" spans="1:10">
      <c r="A34" s="3">
        <v>2</v>
      </c>
    </row>
    <row r="35" spans="1:10">
      <c r="A35" s="3">
        <v>3</v>
      </c>
    </row>
    <row r="36" spans="1:10">
      <c r="A36" s="3">
        <v>4</v>
      </c>
    </row>
    <row r="37" spans="1:10">
      <c r="A37" s="3">
        <v>5</v>
      </c>
    </row>
    <row r="38" spans="1:10">
      <c r="A38" s="3">
        <v>6</v>
      </c>
    </row>
    <row r="39" spans="1:10">
      <c r="A39" s="3">
        <v>7</v>
      </c>
    </row>
    <row r="40" spans="1:10">
      <c r="A40" s="3">
        <v>8</v>
      </c>
    </row>
    <row r="41" spans="1:10">
      <c r="A41" s="3">
        <v>9</v>
      </c>
    </row>
    <row r="42" spans="1:10">
      <c r="A42" s="3">
        <v>10</v>
      </c>
    </row>
    <row r="43" spans="1:10">
      <c r="A43" s="3">
        <v>11</v>
      </c>
    </row>
    <row r="44" spans="1:10">
      <c r="A44" s="3"/>
    </row>
    <row r="45" spans="1:10">
      <c r="A45" s="3"/>
    </row>
    <row r="46" spans="1:10">
      <c r="A46" s="3"/>
    </row>
    <row r="48" spans="1:10">
      <c r="J48" t="s">
        <v>19</v>
      </c>
    </row>
  </sheetData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Overall</vt:lpstr>
      <vt:lpstr>Group</vt:lpstr>
      <vt:lpstr>Pairings</vt:lpstr>
      <vt:lpstr>Pairings!Print_Area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miked</dc:creator>
  <cp:lastModifiedBy>miked</cp:lastModifiedBy>
  <cp:lastPrinted>2017-03-12T18:25:54Z</cp:lastPrinted>
  <dcterms:created xsi:type="dcterms:W3CDTF">2015-01-30T22:06:57Z</dcterms:created>
  <dcterms:modified xsi:type="dcterms:W3CDTF">2017-03-12T18:31:00Z</dcterms:modified>
</cp:coreProperties>
</file>